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Maria\Desktop\Richter_innen kodiert\Kodierung aktualisiert (Februar 2021)\"/>
    </mc:Choice>
  </mc:AlternateContent>
  <xr:revisionPtr revIDLastSave="0" documentId="8_{F2BDBD15-F93D-4B7B-8F01-5CEB313BABBB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N Rohdaten" sheetId="1" r:id="rId1"/>
    <sheet name="SN kodiert" sheetId="2" r:id="rId2"/>
  </sheets>
  <definedNames>
    <definedName name="_xlnm.Print_Titles" localSheetId="1">'SN kodiert'!$B:$B,'SN kodiert'!$1:$1</definedName>
    <definedName name="_xlnm.Print_Titles" localSheetId="0">'SN Rohdaten'!$B:$B,'SN Rohdaten'!$1:$1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97" i="2" l="1"/>
  <c r="AD97" i="2"/>
  <c r="AA97" i="2"/>
  <c r="Y97" i="2"/>
  <c r="Z97" i="2" s="1"/>
  <c r="AB97" i="2" s="1"/>
  <c r="AM96" i="2"/>
  <c r="AD96" i="2"/>
  <c r="AA96" i="2"/>
  <c r="Z96" i="2"/>
  <c r="AB96" i="2" s="1"/>
  <c r="Y96" i="2"/>
  <c r="AC96" i="2" s="1"/>
  <c r="AM95" i="2"/>
  <c r="AD95" i="2"/>
  <c r="AA95" i="2"/>
  <c r="Y95" i="2"/>
  <c r="AC95" i="2" s="1"/>
  <c r="AM94" i="2"/>
  <c r="AD94" i="2"/>
  <c r="AA94" i="2"/>
  <c r="Y94" i="2"/>
  <c r="Z94" i="2" s="1"/>
  <c r="AB94" i="2" s="1"/>
  <c r="AM93" i="2"/>
  <c r="AD93" i="2"/>
  <c r="AA93" i="2"/>
  <c r="Y93" i="2"/>
  <c r="Z93" i="2" s="1"/>
  <c r="AB93" i="2" s="1"/>
  <c r="AM92" i="2"/>
  <c r="AD92" i="2"/>
  <c r="AA92" i="2"/>
  <c r="Y92" i="2"/>
  <c r="AC92" i="2" s="1"/>
  <c r="AM91" i="2"/>
  <c r="AD91" i="2"/>
  <c r="AA91" i="2"/>
  <c r="Y91" i="2"/>
  <c r="AC91" i="2" s="1"/>
  <c r="AD90" i="2"/>
  <c r="AA90" i="2"/>
  <c r="Y90" i="2"/>
  <c r="Z90" i="2" s="1"/>
  <c r="AB90" i="2" s="1"/>
  <c r="AM89" i="2"/>
  <c r="AD89" i="2"/>
  <c r="AA89" i="2"/>
  <c r="Y89" i="2"/>
  <c r="AC89" i="2" s="1"/>
  <c r="T89" i="2"/>
  <c r="S89" i="2"/>
  <c r="AM88" i="2"/>
  <c r="AD88" i="2"/>
  <c r="AA88" i="2"/>
  <c r="Y88" i="2"/>
  <c r="Z88" i="2" s="1"/>
  <c r="AB88" i="2" s="1"/>
  <c r="T88" i="2"/>
  <c r="S88" i="2"/>
  <c r="AM87" i="2"/>
  <c r="AD87" i="2"/>
  <c r="AA87" i="2"/>
  <c r="Y87" i="2"/>
  <c r="Z87" i="2" s="1"/>
  <c r="AB87" i="2" s="1"/>
  <c r="T87" i="2"/>
  <c r="S87" i="2"/>
  <c r="AM91" i="1"/>
  <c r="AD91" i="1"/>
  <c r="AA91" i="1"/>
  <c r="Y91" i="1"/>
  <c r="Z91" i="1" s="1"/>
  <c r="AB91" i="1" s="1"/>
  <c r="AM92" i="1"/>
  <c r="AD92" i="1"/>
  <c r="AA92" i="1"/>
  <c r="Y92" i="1"/>
  <c r="Z92" i="1" s="1"/>
  <c r="AB92" i="1" s="1"/>
  <c r="AD90" i="1"/>
  <c r="AA90" i="1"/>
  <c r="Y90" i="1"/>
  <c r="Z90" i="1" s="1"/>
  <c r="AB90" i="1" s="1"/>
  <c r="AM94" i="1"/>
  <c r="AD94" i="1"/>
  <c r="AA94" i="1"/>
  <c r="Y94" i="1"/>
  <c r="Z94" i="1" s="1"/>
  <c r="AB94" i="1" s="1"/>
  <c r="AM97" i="1"/>
  <c r="AD97" i="1"/>
  <c r="AA97" i="1"/>
  <c r="Y97" i="1"/>
  <c r="Z97" i="1" s="1"/>
  <c r="AB97" i="1" s="1"/>
  <c r="AM96" i="1"/>
  <c r="AD96" i="1"/>
  <c r="AA96" i="1"/>
  <c r="Y96" i="1"/>
  <c r="Z96" i="1" s="1"/>
  <c r="AB96" i="1" s="1"/>
  <c r="AM95" i="1"/>
  <c r="AD95" i="1"/>
  <c r="AA95" i="1"/>
  <c r="Y95" i="1"/>
  <c r="Z95" i="1" s="1"/>
  <c r="AB95" i="1" s="1"/>
  <c r="AM93" i="1"/>
  <c r="AD93" i="1"/>
  <c r="AA93" i="1"/>
  <c r="Y93" i="1"/>
  <c r="Z93" i="1" s="1"/>
  <c r="AB93" i="1" s="1"/>
  <c r="AM88" i="1"/>
  <c r="AD88" i="1"/>
  <c r="AA88" i="1"/>
  <c r="Y88" i="1"/>
  <c r="Z88" i="1" s="1"/>
  <c r="AB88" i="1" s="1"/>
  <c r="T88" i="1"/>
  <c r="S88" i="1"/>
  <c r="AM89" i="1"/>
  <c r="AD89" i="1"/>
  <c r="AA89" i="1"/>
  <c r="Y89" i="1"/>
  <c r="Z89" i="1" s="1"/>
  <c r="AB89" i="1" s="1"/>
  <c r="T89" i="1"/>
  <c r="S89" i="1"/>
  <c r="AM87" i="1"/>
  <c r="AD87" i="1"/>
  <c r="AA87" i="1"/>
  <c r="Y87" i="1"/>
  <c r="Z87" i="1" s="1"/>
  <c r="AB87" i="1" s="1"/>
  <c r="T87" i="1"/>
  <c r="S87" i="1"/>
  <c r="Z89" i="2" l="1"/>
  <c r="AB89" i="2" s="1"/>
  <c r="Z91" i="2"/>
  <c r="AB91" i="2" s="1"/>
  <c r="Z92" i="2"/>
  <c r="AB92" i="2" s="1"/>
  <c r="Z95" i="2"/>
  <c r="AB95" i="2" s="1"/>
  <c r="AC87" i="2"/>
  <c r="AC94" i="2"/>
  <c r="AC88" i="2"/>
  <c r="AC90" i="2"/>
  <c r="AC93" i="2"/>
  <c r="AC97" i="2"/>
  <c r="AC93" i="1"/>
  <c r="AC96" i="1"/>
  <c r="AC94" i="1"/>
  <c r="AC92" i="1"/>
  <c r="AC87" i="1"/>
  <c r="AC89" i="1"/>
  <c r="AC88" i="1"/>
  <c r="AC95" i="1"/>
  <c r="AC97" i="1"/>
  <c r="AC90" i="1"/>
  <c r="AC91" i="1"/>
</calcChain>
</file>

<file path=xl/sharedStrings.xml><?xml version="1.0" encoding="utf-8"?>
<sst xmlns="http://schemas.openxmlformats.org/spreadsheetml/2006/main" count="1683" uniqueCount="175">
  <si>
    <t>Land</t>
  </si>
  <si>
    <t>AkadTitel (Prof./Dr.)</t>
  </si>
  <si>
    <t>Geschlecht (M/W/U)</t>
  </si>
  <si>
    <t>Richter-gruppe (P/VP/BR/ BefRA/LR)</t>
  </si>
  <si>
    <t>Berufs-gruppe (BR/Prof/ RA/LR)</t>
  </si>
  <si>
    <t>Wahl (RW / NW)</t>
  </si>
  <si>
    <t>WP</t>
  </si>
  <si>
    <t>PlPrNr</t>
  </si>
  <si>
    <t>PlPrSeite</t>
  </si>
  <si>
    <t>Tag der Wahl (Datum)</t>
  </si>
  <si>
    <t>Wahl-gang</t>
  </si>
  <si>
    <t>Anzahl gesetzlicher Mitglieder (Beginn WP)</t>
  </si>
  <si>
    <t xml:space="preserve"> Nein-Stimmen</t>
  </si>
  <si>
    <t>Enthal-tungen</t>
  </si>
  <si>
    <t>Ungültig</t>
  </si>
  <si>
    <t>Amtsantritt Tag</t>
  </si>
  <si>
    <t>Datum der Ernennung</t>
  </si>
  <si>
    <t>Jahr Amtsantritt</t>
  </si>
  <si>
    <t>Gesetzlich vorgesehenes Ende</t>
  </si>
  <si>
    <t>Ausscheiden Tag</t>
  </si>
  <si>
    <t>Jahr Ausscheiden</t>
  </si>
  <si>
    <t>Gesetzliche Amtszeit (Jahre)</t>
  </si>
  <si>
    <t>SN</t>
  </si>
  <si>
    <t>Prof. Dr.</t>
  </si>
  <si>
    <t>M</t>
  </si>
  <si>
    <t>BR</t>
  </si>
  <si>
    <t>RW</t>
  </si>
  <si>
    <t>Staatsregierung</t>
  </si>
  <si>
    <t>NA</t>
  </si>
  <si>
    <t>CDU/FDP</t>
  </si>
  <si>
    <t>SPD, Grüne, Linke, NPD</t>
  </si>
  <si>
    <t>Dr.</t>
  </si>
  <si>
    <t>W</t>
  </si>
  <si>
    <t>BefRA</t>
  </si>
  <si>
    <t>RA</t>
  </si>
  <si>
    <t>LR</t>
  </si>
  <si>
    <t>CDU/SPD</t>
  </si>
  <si>
    <t>Linke, Grüne, FDP, NPD</t>
  </si>
  <si>
    <t>CDU</t>
  </si>
  <si>
    <t>SPD, PDS, Grüne, FDP</t>
  </si>
  <si>
    <t>SPD, PDS</t>
  </si>
  <si>
    <t>Prof</t>
  </si>
  <si>
    <t>Linke, AfD, Grüne</t>
  </si>
  <si>
    <t>VP</t>
  </si>
  <si>
    <t>P</t>
  </si>
  <si>
    <t>Prof. Dr</t>
  </si>
  <si>
    <t>Dr</t>
  </si>
  <si>
    <t>P (Stv)</t>
  </si>
  <si>
    <t>VP (Stv)</t>
  </si>
  <si>
    <t>Präsidium</t>
  </si>
  <si>
    <t xml:space="preserve">Dr. </t>
  </si>
  <si>
    <t>Prof.Dr.</t>
  </si>
  <si>
    <t xml:space="preserve">Prof. Dr. </t>
  </si>
  <si>
    <t>nicht gewählt</t>
  </si>
  <si>
    <t>NW</t>
  </si>
  <si>
    <t>Stellvertreter*in</t>
  </si>
  <si>
    <t>Richter*in</t>
  </si>
  <si>
    <t>vorgeschlagene Person (ID-Nr.)</t>
  </si>
  <si>
    <t>Geburtsjahr</t>
  </si>
  <si>
    <t>Vorschlagende Institution</t>
  </si>
  <si>
    <t>Vorschlagende Fraktion</t>
  </si>
  <si>
    <t>Regierungsfraktionen</t>
  </si>
  <si>
    <t>Oppositionsfraktionen</t>
  </si>
  <si>
    <t>AbgRegfrakt (Anzahl Mandate; Beginn WP)</t>
  </si>
  <si>
    <t>AbgOppfrakt (Anzahl Mandate; Beginn WP)</t>
  </si>
  <si>
    <t>Ja-Stimmen</t>
  </si>
  <si>
    <t xml:space="preserve">Gesamt-stimmen </t>
  </si>
  <si>
    <t xml:space="preserve">Zu zählende Stimmen </t>
  </si>
  <si>
    <t>Notwendige Mehrheit (Stimmen)</t>
  </si>
  <si>
    <t>Erreichte Mehrheit bei zu zählenden Stimmen</t>
  </si>
  <si>
    <t>Erreichte Mehrheit abgegebene Stimmen</t>
  </si>
  <si>
    <t>Erreichte Mehrheit bei MdL</t>
  </si>
  <si>
    <t>Alter Amtsantritt</t>
  </si>
  <si>
    <t>Alter bei Ausscheiden</t>
  </si>
  <si>
    <t>Dauer der Amtszeit</t>
  </si>
  <si>
    <t>Richter*in/ Stellvertreter*in</t>
  </si>
  <si>
    <t>SN_01_01_01</t>
  </si>
  <si>
    <r>
      <t>SN_01_01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02</t>
    </r>
  </si>
  <si>
    <r>
      <t>SN_01_01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03</t>
    </r>
  </si>
  <si>
    <r>
      <t>SN_01_01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04</t>
    </r>
  </si>
  <si>
    <r>
      <t>SN_01_01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05</t>
    </r>
  </si>
  <si>
    <r>
      <t>SN_01_01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06</t>
    </r>
  </si>
  <si>
    <r>
      <t>SN_01_01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07</t>
    </r>
  </si>
  <si>
    <r>
      <t>SN_01_01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08</t>
    </r>
  </si>
  <si>
    <r>
      <t>SN_01_01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09</t>
    </r>
  </si>
  <si>
    <r>
      <t>SN_01_01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10</t>
    </r>
  </si>
  <si>
    <r>
      <t>SN_01_01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11</t>
    </r>
  </si>
  <si>
    <r>
      <t>SN_01_01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12</t>
    </r>
  </si>
  <si>
    <r>
      <t>SN_01_01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13</t>
    </r>
  </si>
  <si>
    <r>
      <t>SN_01_01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14</t>
    </r>
  </si>
  <si>
    <r>
      <t>SN_01_01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15</t>
    </r>
  </si>
  <si>
    <r>
      <t>SN_01_01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16</t>
    </r>
  </si>
  <si>
    <r>
      <t>SN_01_01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17</t>
    </r>
  </si>
  <si>
    <r>
      <t>SN_01_01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18</t>
    </r>
  </si>
  <si>
    <t>SN_02_01_01</t>
  </si>
  <si>
    <t>SN_02_01_02</t>
  </si>
  <si>
    <t>SN_02_02_01</t>
  </si>
  <si>
    <r>
      <t>SN_02_02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02</t>
    </r>
  </si>
  <si>
    <r>
      <t>SN_02_02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03</t>
    </r>
  </si>
  <si>
    <r>
      <t>SN_02_02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04</t>
    </r>
  </si>
  <si>
    <r>
      <t>SN_02_02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05</t>
    </r>
  </si>
  <si>
    <r>
      <t>SN_02_02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06</t>
    </r>
  </si>
  <si>
    <r>
      <t>SN_02_02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07</t>
    </r>
  </si>
  <si>
    <r>
      <t>SN_02_02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08</t>
    </r>
  </si>
  <si>
    <t>SN_02_03_01</t>
  </si>
  <si>
    <t>SN_02_03_02</t>
  </si>
  <si>
    <t>SN_02_04_01</t>
  </si>
  <si>
    <r>
      <t>SN_02_04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02</t>
    </r>
  </si>
  <si>
    <r>
      <t>SN_02_04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03</t>
    </r>
  </si>
  <si>
    <r>
      <t>SN_02_04</t>
    </r>
    <r>
      <rPr>
        <sz val="11"/>
        <color theme="1"/>
        <rFont val="Calibri"/>
        <family val="2"/>
        <scheme val="minor"/>
      </rPr>
      <t>_</t>
    </r>
    <r>
      <rPr>
        <sz val="12"/>
        <color rgb="FF000000"/>
        <rFont val="Times New Roman"/>
        <family val="1"/>
      </rPr>
      <t>04</t>
    </r>
  </si>
  <si>
    <t>SN_03_01_01</t>
  </si>
  <si>
    <t>SN_03_01_02</t>
  </si>
  <si>
    <t>SN_03_01_03</t>
  </si>
  <si>
    <t>SN_03_02_01</t>
  </si>
  <si>
    <t>SN_04_01_01</t>
  </si>
  <si>
    <t>SN_04_01_02</t>
  </si>
  <si>
    <t>SN_04_01_03</t>
  </si>
  <si>
    <t>SN_04_01_04</t>
  </si>
  <si>
    <t>SN_04_01_05</t>
  </si>
  <si>
    <t>SN_04_01_06</t>
  </si>
  <si>
    <t>SN_04_01_07</t>
  </si>
  <si>
    <t>SN_04_01_08</t>
  </si>
  <si>
    <t>SN_04_01_09</t>
  </si>
  <si>
    <t>SN_04_01_10</t>
  </si>
  <si>
    <t>SN_04_01_11</t>
  </si>
  <si>
    <t>SN_04_01_12</t>
  </si>
  <si>
    <t>SN_04_02_01</t>
  </si>
  <si>
    <t>SN_04_02_02</t>
  </si>
  <si>
    <t>SN_04_02_03</t>
  </si>
  <si>
    <t>SN_04_02_04</t>
  </si>
  <si>
    <t>SN_04_02_05</t>
  </si>
  <si>
    <t>SN_04_02_06</t>
  </si>
  <si>
    <t>SN_04_02_07</t>
  </si>
  <si>
    <t>SN_04_03_01</t>
  </si>
  <si>
    <t>SN_04_03_02</t>
  </si>
  <si>
    <t>SN_04_03_03</t>
  </si>
  <si>
    <t>SN_04_03_04</t>
  </si>
  <si>
    <t>SN_05_01_01</t>
  </si>
  <si>
    <t>SN_05_01_02</t>
  </si>
  <si>
    <t>SN_05_02_01</t>
  </si>
  <si>
    <t>SN_05_02_02</t>
  </si>
  <si>
    <t>SN_05_03_01</t>
  </si>
  <si>
    <t>SN_05_03_02</t>
  </si>
  <si>
    <t>SN_05_03_03</t>
  </si>
  <si>
    <t>SN_05_04_01</t>
  </si>
  <si>
    <t>SN_05_04_02</t>
  </si>
  <si>
    <t>SN_05_04_03</t>
  </si>
  <si>
    <t>SN_06_01_01</t>
  </si>
  <si>
    <t>SN_06_01_02</t>
  </si>
  <si>
    <t>SN_06_01_03</t>
  </si>
  <si>
    <t>SN_06_01_04</t>
  </si>
  <si>
    <t>SN_06_01_05</t>
  </si>
  <si>
    <t>SN_06_01_06</t>
  </si>
  <si>
    <t>SN_06_02_01</t>
  </si>
  <si>
    <t>SN_06_02_02</t>
  </si>
  <si>
    <t>SN_06_03_01</t>
  </si>
  <si>
    <t>SN_06_03_02</t>
  </si>
  <si>
    <t>SN_06_03_03</t>
  </si>
  <si>
    <t>SN_06_03_04</t>
  </si>
  <si>
    <t>SN_06_04_01</t>
  </si>
  <si>
    <t>SN_06_04_02</t>
  </si>
  <si>
    <t>CDU, Grüne, SPD</t>
  </si>
  <si>
    <t>AfD, Linke</t>
  </si>
  <si>
    <t>Prof.</t>
  </si>
  <si>
    <t>SN_06_05_01</t>
  </si>
  <si>
    <t>SN_06_05_02</t>
  </si>
  <si>
    <t>SN_06_05_03</t>
  </si>
  <si>
    <t>SN_07_01_01</t>
  </si>
  <si>
    <t>SN_07_01_02</t>
  </si>
  <si>
    <t>SN_07_01_03</t>
  </si>
  <si>
    <t>SN_07_01_04</t>
  </si>
  <si>
    <t>SN_07_01_05</t>
  </si>
  <si>
    <t>SN_07_01_06</t>
  </si>
  <si>
    <t>SN_07_01_07</t>
  </si>
  <si>
    <t>SN_07_01_08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</si>
</sst>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2"/>
      <color rgb="FF000000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8" applyFont="0" applyAlignment="0">
      <alignment horizontal="center" wrapText="1"/>
    </xf>
  </cellStyleXfs>
  <cellXfs count="7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14" fontId="1" fillId="0" borderId="8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64" fontId="1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center" vertical="top" wrapText="1"/>
    </xf>
    <xf numFmtId="164" fontId="2" fillId="0" borderId="8" xfId="0" applyNumberFormat="1" applyFont="1" applyBorder="1" applyAlignment="1">
      <alignment horizontal="center" vertical="top" wrapText="1"/>
    </xf>
    <xf numFmtId="165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1" fillId="0" borderId="8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wrapText="1"/>
    </xf>
    <xf numFmtId="0" fontId="0" fillId="0" borderId="8" xfId="1" applyFont="1" applyBorder="1" applyAlignment="1">
      <alignment horizontal="center" vertical="center"/>
    </xf>
    <xf numFmtId="0" fontId="0" fillId="0" borderId="8" xfId="1" applyFont="1" applyAlignment="1">
      <alignment horizontal="center" vertical="center"/>
    </xf>
    <xf numFmtId="0" fontId="1" fillId="0" borderId="8" xfId="1" applyFont="1" applyAlignment="1">
      <alignment horizontal="center" wrapText="1"/>
    </xf>
    <xf numFmtId="0" fontId="1" fillId="0" borderId="8" xfId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2">
    <cellStyle name="Standard" xfId="0" builtinId="0"/>
    <cellStyle name="Stil 1" xfId="1" xr:uid="{00000000-0005-0000-0000-000001000000}"/>
  </cellStyles>
  <dxfs count="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dd/mm/yyyy;@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dd/mm/yyyy;@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d/mm/yyyy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d/mm/yyyy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0.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0.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0.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d/mm/yyyy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dd/mm/yyyy;@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dd/mm/yyyy;@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0.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d/mm/yyyy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d/mm/yyyy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0.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0.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0.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d/mm/yyyy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ellenformat 1" pivot="0" count="1" xr9:uid="{00000000-0011-0000-FFFF-FFFF00000000}">
      <tableStyleElement type="wholeTable" dxfId="9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AO86" totalsRowShown="0" headerRowDxfId="89" headerRowBorderDxfId="88" tableBorderDxfId="87" totalsRowBorderDxfId="86">
  <sortState xmlns:xlrd2="http://schemas.microsoft.com/office/spreadsheetml/2017/richdata2" ref="A2:AT86">
    <sortCondition ref="I2:I86"/>
    <sortCondition ref="L2:L86"/>
    <sortCondition ref="B2:B86"/>
  </sortState>
  <tableColumns count="41">
    <tableColumn id="1" xr3:uid="{00000000-0010-0000-0000-000001000000}" name="Land" dataDxfId="85"/>
    <tableColumn id="2" xr3:uid="{00000000-0010-0000-0000-000002000000}" name="vorgeschlagene Person (ID-Nr.)" dataDxfId="84"/>
    <tableColumn id="4" xr3:uid="{00000000-0010-0000-0000-000004000000}" name="AkadTitel (Prof./Dr.)" dataDxfId="83"/>
    <tableColumn id="5" xr3:uid="{00000000-0010-0000-0000-000005000000}" name="Geschlecht (M/W/U)" dataDxfId="82"/>
    <tableColumn id="7" xr3:uid="{00000000-0010-0000-0000-000007000000}" name="Geburtsjahr" dataDxfId="81"/>
    <tableColumn id="8" xr3:uid="{00000000-0010-0000-0000-000008000000}" name="Richter-gruppe (P/VP/BR/ BefRA/LR)" dataDxfId="80"/>
    <tableColumn id="9" xr3:uid="{00000000-0010-0000-0000-000009000000}" name="Berufs-gruppe (BR/Prof/ RA/LR)" dataDxfId="79"/>
    <tableColumn id="10" xr3:uid="{00000000-0010-0000-0000-00000A000000}" name="Wahl (RW / NW)" dataDxfId="78"/>
    <tableColumn id="11" xr3:uid="{00000000-0010-0000-0000-00000B000000}" name="WP" dataDxfId="77"/>
    <tableColumn id="12" xr3:uid="{00000000-0010-0000-0000-00000C000000}" name="PlPrNr" dataDxfId="76"/>
    <tableColumn id="13" xr3:uid="{00000000-0010-0000-0000-00000D000000}" name="PlPrSeite" dataDxfId="75"/>
    <tableColumn id="14" xr3:uid="{00000000-0010-0000-0000-00000E000000}" name="Tag der Wahl (Datum)" dataDxfId="74"/>
    <tableColumn id="15" xr3:uid="{00000000-0010-0000-0000-00000F000000}" name="Vorschlagende Institution" dataDxfId="73"/>
    <tableColumn id="16" xr3:uid="{00000000-0010-0000-0000-000010000000}" name="Vorschlagende Fraktion" dataDxfId="72"/>
    <tableColumn id="17" xr3:uid="{00000000-0010-0000-0000-000011000000}" name="Wahl-gang" dataDxfId="71"/>
    <tableColumn id="18" xr3:uid="{00000000-0010-0000-0000-000012000000}" name="Anzahl gesetzlicher Mitglieder (Beginn WP)" dataDxfId="70"/>
    <tableColumn id="19" xr3:uid="{00000000-0010-0000-0000-000013000000}" name="Regierungsfraktionen" dataDxfId="69"/>
    <tableColumn id="20" xr3:uid="{00000000-0010-0000-0000-000014000000}" name="Oppositionsfraktionen" dataDxfId="68"/>
    <tableColumn id="21" xr3:uid="{00000000-0010-0000-0000-000015000000}" name="AbgRegfrakt (Anzahl Mandate; Beginn WP)" dataDxfId="67"/>
    <tableColumn id="22" xr3:uid="{00000000-0010-0000-0000-000016000000}" name="AbgOppfrakt (Anzahl Mandate; Beginn WP)" dataDxfId="66"/>
    <tableColumn id="23" xr3:uid="{00000000-0010-0000-0000-000017000000}" name="Ja-Stimmen" dataDxfId="65"/>
    <tableColumn id="24" xr3:uid="{00000000-0010-0000-0000-000018000000}" name=" Nein-Stimmen" dataDxfId="64"/>
    <tableColumn id="25" xr3:uid="{00000000-0010-0000-0000-000019000000}" name="Enthal-tungen" dataDxfId="63"/>
    <tableColumn id="26" xr3:uid="{00000000-0010-0000-0000-00001A000000}" name="Ungültig" dataDxfId="62"/>
    <tableColumn id="27" xr3:uid="{00000000-0010-0000-0000-00001B000000}" name="Gesamt-stimmen " dataDxfId="61"/>
    <tableColumn id="28" xr3:uid="{00000000-0010-0000-0000-00001C000000}" name="Zu zählende Stimmen " dataDxfId="60"/>
    <tableColumn id="29" xr3:uid="{00000000-0010-0000-0000-00001D000000}" name="Notwendige Mehrheit (Stimmen)" dataDxfId="59"/>
    <tableColumn id="30" xr3:uid="{00000000-0010-0000-0000-00001E000000}" name="Erreichte Mehrheit bei zu zählenden Stimmen" dataDxfId="58"/>
    <tableColumn id="31" xr3:uid="{00000000-0010-0000-0000-00001F000000}" name="Erreichte Mehrheit abgegebene Stimmen" dataDxfId="57"/>
    <tableColumn id="32" xr3:uid="{00000000-0010-0000-0000-000020000000}" name="Erreichte Mehrheit bei MdL" dataDxfId="56"/>
    <tableColumn id="33" xr3:uid="{00000000-0010-0000-0000-000021000000}" name="Amtsantritt Tag" dataDxfId="55"/>
    <tableColumn id="34" xr3:uid="{00000000-0010-0000-0000-000022000000}" name="Datum der Ernennung" dataDxfId="54"/>
    <tableColumn id="35" xr3:uid="{00000000-0010-0000-0000-000023000000}" name="Jahr Amtsantritt" dataDxfId="53"/>
    <tableColumn id="36" xr3:uid="{00000000-0010-0000-0000-000024000000}" name="Alter Amtsantritt" dataDxfId="52"/>
    <tableColumn id="37" xr3:uid="{00000000-0010-0000-0000-000025000000}" name="Gesetzlich vorgesehenes Ende" dataDxfId="51"/>
    <tableColumn id="38" xr3:uid="{00000000-0010-0000-0000-000026000000}" name="Ausscheiden Tag" dataDxfId="50"/>
    <tableColumn id="39" xr3:uid="{00000000-0010-0000-0000-000027000000}" name="Jahr Ausscheiden" dataDxfId="49"/>
    <tableColumn id="40" xr3:uid="{00000000-0010-0000-0000-000028000000}" name="Alter bei Ausscheiden" dataDxfId="48"/>
    <tableColumn id="41" xr3:uid="{00000000-0010-0000-0000-000029000000}" name="Dauer der Amtszeit" dataDxfId="47"/>
    <tableColumn id="42" xr3:uid="{00000000-0010-0000-0000-00002A000000}" name="Gesetzliche Amtszeit (Jahre)" dataDxfId="46"/>
    <tableColumn id="46" xr3:uid="{00000000-0010-0000-0000-00002E000000}" name="Richter*in/ Stellvertreter*in" dataDxfId="4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9DDD71-A867-4D7B-B02F-62CD5C044ADA}" name="Tabelle13" displayName="Tabelle13" ref="A1:AO86" totalsRowShown="0" headerRowDxfId="44" headerRowBorderDxfId="43" tableBorderDxfId="42" totalsRowBorderDxfId="41">
  <sortState xmlns:xlrd2="http://schemas.microsoft.com/office/spreadsheetml/2017/richdata2" ref="A2:AT86">
    <sortCondition ref="I2:I86"/>
    <sortCondition ref="L2:L86"/>
    <sortCondition ref="B2:B86"/>
  </sortState>
  <tableColumns count="41">
    <tableColumn id="1" xr3:uid="{00000000-0010-0000-0000-000001000000}" name="Land" dataDxfId="40"/>
    <tableColumn id="2" xr3:uid="{00000000-0010-0000-0000-000002000000}" name="vorgeschlagene Person (ID-Nr.)" dataDxfId="39"/>
    <tableColumn id="4" xr3:uid="{00000000-0010-0000-0000-000004000000}" name="AkadTitel (Prof./Dr.)" dataDxfId="38"/>
    <tableColumn id="5" xr3:uid="{00000000-0010-0000-0000-000005000000}" name="Geschlecht (M/W/U)" dataDxfId="37"/>
    <tableColumn id="7" xr3:uid="{00000000-0010-0000-0000-000007000000}" name="Geburtsjahr" dataDxfId="36"/>
    <tableColumn id="8" xr3:uid="{00000000-0010-0000-0000-000008000000}" name="Richter-gruppe (P/VP/BR/ BefRA/LR)" dataDxfId="35"/>
    <tableColumn id="9" xr3:uid="{00000000-0010-0000-0000-000009000000}" name="Berufs-gruppe (BR/Prof/ RA/LR)" dataDxfId="34"/>
    <tableColumn id="10" xr3:uid="{00000000-0010-0000-0000-00000A000000}" name="Wahl (RW / NW)" dataDxfId="33"/>
    <tableColumn id="11" xr3:uid="{00000000-0010-0000-0000-00000B000000}" name="WP" dataDxfId="32"/>
    <tableColumn id="12" xr3:uid="{00000000-0010-0000-0000-00000C000000}" name="PlPrNr" dataDxfId="31"/>
    <tableColumn id="13" xr3:uid="{00000000-0010-0000-0000-00000D000000}" name="PlPrSeite" dataDxfId="30"/>
    <tableColumn id="14" xr3:uid="{00000000-0010-0000-0000-00000E000000}" name="Tag der Wahl (Datum)" dataDxfId="29"/>
    <tableColumn id="15" xr3:uid="{00000000-0010-0000-0000-00000F000000}" name="Vorschlagende Institution" dataDxfId="28"/>
    <tableColumn id="16" xr3:uid="{00000000-0010-0000-0000-000010000000}" name="Vorschlagende Fraktion" dataDxfId="27"/>
    <tableColumn id="17" xr3:uid="{00000000-0010-0000-0000-000011000000}" name="Wahl-gang" dataDxfId="26"/>
    <tableColumn id="18" xr3:uid="{00000000-0010-0000-0000-000012000000}" name="Anzahl gesetzlicher Mitglieder (Beginn WP)" dataDxfId="25"/>
    <tableColumn id="19" xr3:uid="{00000000-0010-0000-0000-000013000000}" name="Regierungsfraktionen" dataDxfId="24"/>
    <tableColumn id="20" xr3:uid="{00000000-0010-0000-0000-000014000000}" name="Oppositionsfraktionen" dataDxfId="23"/>
    <tableColumn id="21" xr3:uid="{00000000-0010-0000-0000-000015000000}" name="AbgRegfrakt (Anzahl Mandate; Beginn WP)" dataDxfId="22"/>
    <tableColumn id="22" xr3:uid="{00000000-0010-0000-0000-000016000000}" name="AbgOppfrakt (Anzahl Mandate; Beginn WP)" dataDxfId="21"/>
    <tableColumn id="23" xr3:uid="{00000000-0010-0000-0000-000017000000}" name="Ja-Stimmen" dataDxfId="20"/>
    <tableColumn id="24" xr3:uid="{00000000-0010-0000-0000-000018000000}" name=" Nein-Stimmen" dataDxfId="19"/>
    <tableColumn id="25" xr3:uid="{00000000-0010-0000-0000-000019000000}" name="Enthal-tungen" dataDxfId="18"/>
    <tableColumn id="26" xr3:uid="{00000000-0010-0000-0000-00001A000000}" name="Ungültig" dataDxfId="17"/>
    <tableColumn id="27" xr3:uid="{00000000-0010-0000-0000-00001B000000}" name="Gesamt-stimmen " dataDxfId="16"/>
    <tableColumn id="28" xr3:uid="{00000000-0010-0000-0000-00001C000000}" name="Zu zählende Stimmen " dataDxfId="15"/>
    <tableColumn id="29" xr3:uid="{00000000-0010-0000-0000-00001D000000}" name="Notwendige Mehrheit (Stimmen)" dataDxfId="14"/>
    <tableColumn id="30" xr3:uid="{00000000-0010-0000-0000-00001E000000}" name="Erreichte Mehrheit bei zu zählenden Stimmen" dataDxfId="13"/>
    <tableColumn id="31" xr3:uid="{00000000-0010-0000-0000-00001F000000}" name="Erreichte Mehrheit abgegebene Stimmen" dataDxfId="12"/>
    <tableColumn id="32" xr3:uid="{00000000-0010-0000-0000-000020000000}" name="Erreichte Mehrheit bei MdL" dataDxfId="11"/>
    <tableColumn id="33" xr3:uid="{00000000-0010-0000-0000-000021000000}" name="Amtsantritt Tag" dataDxfId="10"/>
    <tableColumn id="34" xr3:uid="{00000000-0010-0000-0000-000022000000}" name="Datum der Ernennung" dataDxfId="9"/>
    <tableColumn id="35" xr3:uid="{00000000-0010-0000-0000-000023000000}" name="Jahr Amtsantritt" dataDxfId="8"/>
    <tableColumn id="36" xr3:uid="{00000000-0010-0000-0000-000024000000}" name="Alter Amtsantritt" dataDxfId="7"/>
    <tableColumn id="37" xr3:uid="{00000000-0010-0000-0000-000025000000}" name="Gesetzlich vorgesehenes Ende" dataDxfId="6"/>
    <tableColumn id="38" xr3:uid="{00000000-0010-0000-0000-000026000000}" name="Ausscheiden Tag" dataDxfId="5"/>
    <tableColumn id="39" xr3:uid="{00000000-0010-0000-0000-000027000000}" name="Jahr Ausscheiden" dataDxfId="4"/>
    <tableColumn id="40" xr3:uid="{00000000-0010-0000-0000-000028000000}" name="Alter bei Ausscheiden" dataDxfId="3"/>
    <tableColumn id="41" xr3:uid="{00000000-0010-0000-0000-000029000000}" name="Dauer der Amtszeit" dataDxfId="2"/>
    <tableColumn id="42" xr3:uid="{00000000-0010-0000-0000-00002A000000}" name="Gesetzliche Amtszeit (Jahre)" dataDxfId="1"/>
    <tableColumn id="46" xr3:uid="{00000000-0010-0000-0000-00002E000000}" name="Richter*in/ Stellvertreter*i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7"/>
  <sheetViews>
    <sheetView tabSelected="1" view="pageLayout" zoomScale="50" zoomScaleNormal="60" zoomScalePageLayoutView="50" workbookViewId="0">
      <selection activeCell="F100" sqref="F100"/>
    </sheetView>
  </sheetViews>
  <sheetFormatPr baseColWidth="10" defaultRowHeight="14.5" x14ac:dyDescent="0.35"/>
  <cols>
    <col min="1" max="1" width="9.54296875" customWidth="1"/>
    <col min="2" max="2" width="15.81640625" bestFit="1" customWidth="1"/>
    <col min="3" max="3" width="15.453125" customWidth="1"/>
    <col min="4" max="4" width="17.7265625" customWidth="1"/>
    <col min="5" max="5" width="21.7265625" customWidth="1"/>
    <col min="6" max="6" width="38" customWidth="1"/>
    <col min="7" max="7" width="29.90625" customWidth="1"/>
    <col min="8" max="8" width="22" customWidth="1"/>
    <col min="9" max="9" width="16.453125" customWidth="1"/>
    <col min="10" max="10" width="19.1796875" customWidth="1"/>
    <col min="11" max="11" width="21.1796875" customWidth="1"/>
    <col min="12" max="12" width="29.54296875" customWidth="1"/>
    <col min="13" max="13" width="31.81640625" customWidth="1"/>
    <col min="14" max="14" width="27.6328125" customWidth="1"/>
    <col min="15" max="15" width="16.81640625" customWidth="1"/>
    <col min="16" max="16" width="33.26953125" customWidth="1"/>
    <col min="17" max="17" width="31" customWidth="1"/>
    <col min="18" max="18" width="31.7265625" style="25" customWidth="1"/>
    <col min="19" max="19" width="34.36328125" customWidth="1"/>
    <col min="20" max="20" width="34.54296875" customWidth="1"/>
    <col min="21" max="21" width="16.26953125" customWidth="1"/>
    <col min="22" max="22" width="15.26953125" customWidth="1"/>
    <col min="23" max="23" width="15" customWidth="1"/>
    <col min="24" max="24" width="11.36328125" customWidth="1"/>
    <col min="25" max="25" width="15" customWidth="1"/>
    <col min="26" max="26" width="19.81640625" customWidth="1"/>
    <col min="27" max="27" width="24.6328125" customWidth="1"/>
    <col min="28" max="28" width="28.90625" customWidth="1"/>
    <col min="29" max="29" width="36.81640625" customWidth="1"/>
    <col min="30" max="30" width="43.6328125" customWidth="1"/>
    <col min="31" max="31" width="22" customWidth="1"/>
    <col min="32" max="32" width="29.7265625" customWidth="1"/>
    <col min="33" max="33" width="19.7265625" customWidth="1"/>
    <col min="34" max="34" width="19.6328125" customWidth="1"/>
    <col min="35" max="35" width="25.7265625" customWidth="1"/>
    <col min="36" max="36" width="18.90625" customWidth="1"/>
    <col min="37" max="37" width="17.08984375" customWidth="1"/>
    <col min="38" max="38" width="13.90625" customWidth="1"/>
    <col min="39" max="39" width="15.1796875" customWidth="1"/>
    <col min="40" max="40" width="15.90625" customWidth="1"/>
    <col min="41" max="41" width="39" customWidth="1"/>
  </cols>
  <sheetData>
    <row r="1" spans="1:41" ht="28" x14ac:dyDescent="0.35">
      <c r="A1" s="51" t="s">
        <v>0</v>
      </c>
      <c r="B1" s="52" t="s">
        <v>57</v>
      </c>
      <c r="C1" s="53" t="s">
        <v>1</v>
      </c>
      <c r="D1" s="53" t="s">
        <v>2</v>
      </c>
      <c r="E1" s="54" t="s">
        <v>58</v>
      </c>
      <c r="F1" s="54" t="s">
        <v>3</v>
      </c>
      <c r="G1" s="54" t="s">
        <v>4</v>
      </c>
      <c r="H1" s="54" t="s">
        <v>5</v>
      </c>
      <c r="I1" s="54" t="s">
        <v>6</v>
      </c>
      <c r="J1" s="54" t="s">
        <v>7</v>
      </c>
      <c r="K1" s="54" t="s">
        <v>8</v>
      </c>
      <c r="L1" s="55" t="s">
        <v>9</v>
      </c>
      <c r="M1" s="54" t="s">
        <v>59</v>
      </c>
      <c r="N1" s="54" t="s">
        <v>60</v>
      </c>
      <c r="O1" s="54" t="s">
        <v>10</v>
      </c>
      <c r="P1" s="54" t="s">
        <v>11</v>
      </c>
      <c r="Q1" s="54" t="s">
        <v>61</v>
      </c>
      <c r="R1" s="54" t="s">
        <v>62</v>
      </c>
      <c r="S1" s="54" t="s">
        <v>63</v>
      </c>
      <c r="T1" s="54" t="s">
        <v>64</v>
      </c>
      <c r="U1" s="53" t="s">
        <v>65</v>
      </c>
      <c r="V1" s="53" t="s">
        <v>12</v>
      </c>
      <c r="W1" s="53" t="s">
        <v>13</v>
      </c>
      <c r="X1" s="53" t="s">
        <v>14</v>
      </c>
      <c r="Y1" s="53" t="s">
        <v>66</v>
      </c>
      <c r="Z1" s="56" t="s">
        <v>67</v>
      </c>
      <c r="AA1" s="56" t="s">
        <v>68</v>
      </c>
      <c r="AB1" s="57" t="s">
        <v>69</v>
      </c>
      <c r="AC1" s="57" t="s">
        <v>70</v>
      </c>
      <c r="AD1" s="57" t="s">
        <v>71</v>
      </c>
      <c r="AE1" s="54" t="s">
        <v>15</v>
      </c>
      <c r="AF1" s="54" t="s">
        <v>16</v>
      </c>
      <c r="AG1" s="54" t="s">
        <v>17</v>
      </c>
      <c r="AH1" s="54" t="s">
        <v>72</v>
      </c>
      <c r="AI1" s="54" t="s">
        <v>18</v>
      </c>
      <c r="AJ1" s="54" t="s">
        <v>19</v>
      </c>
      <c r="AK1" s="54" t="s">
        <v>20</v>
      </c>
      <c r="AL1" s="54" t="s">
        <v>73</v>
      </c>
      <c r="AM1" s="54" t="s">
        <v>74</v>
      </c>
      <c r="AN1" s="54" t="s">
        <v>21</v>
      </c>
      <c r="AO1" s="58" t="s">
        <v>75</v>
      </c>
    </row>
    <row r="2" spans="1:41" ht="15.5" x14ac:dyDescent="0.35">
      <c r="A2" s="32" t="s">
        <v>22</v>
      </c>
      <c r="B2" s="59" t="s">
        <v>76</v>
      </c>
      <c r="C2" s="7"/>
      <c r="D2" s="12" t="s">
        <v>32</v>
      </c>
      <c r="E2" s="12" t="s">
        <v>28</v>
      </c>
      <c r="F2" s="10" t="s">
        <v>33</v>
      </c>
      <c r="G2" s="10" t="s">
        <v>35</v>
      </c>
      <c r="H2" s="10" t="s">
        <v>26</v>
      </c>
      <c r="I2" s="7">
        <v>1</v>
      </c>
      <c r="J2" s="10">
        <v>72</v>
      </c>
      <c r="K2" s="12">
        <v>5064</v>
      </c>
      <c r="L2" s="18">
        <v>34138</v>
      </c>
      <c r="M2" s="10" t="s">
        <v>27</v>
      </c>
      <c r="N2" s="12" t="s">
        <v>28</v>
      </c>
      <c r="O2" s="10">
        <v>1</v>
      </c>
      <c r="P2" s="10">
        <v>160</v>
      </c>
      <c r="Q2" s="10" t="s">
        <v>38</v>
      </c>
      <c r="R2" s="7" t="s">
        <v>39</v>
      </c>
      <c r="S2" s="10">
        <v>92</v>
      </c>
      <c r="T2" s="10">
        <v>68</v>
      </c>
      <c r="U2" s="10">
        <v>114</v>
      </c>
      <c r="V2" s="10">
        <v>10</v>
      </c>
      <c r="W2" s="10">
        <v>5</v>
      </c>
      <c r="X2" s="12">
        <v>1</v>
      </c>
      <c r="Y2" s="12">
        <v>130</v>
      </c>
      <c r="Z2" s="12">
        <v>130</v>
      </c>
      <c r="AA2" s="13">
        <v>107</v>
      </c>
      <c r="AB2" s="17">
        <v>87.692307692307693</v>
      </c>
      <c r="AC2" s="17">
        <v>87.692307692307693</v>
      </c>
      <c r="AD2" s="17">
        <v>71.25</v>
      </c>
      <c r="AE2" s="18">
        <v>34138</v>
      </c>
      <c r="AF2" s="18">
        <v>34138</v>
      </c>
      <c r="AG2" s="13">
        <v>1993</v>
      </c>
      <c r="AH2" s="14" t="s">
        <v>28</v>
      </c>
      <c r="AI2" s="15">
        <v>35233</v>
      </c>
      <c r="AJ2" s="15">
        <v>35236</v>
      </c>
      <c r="AK2" s="16">
        <v>1996</v>
      </c>
      <c r="AL2" s="14" t="s">
        <v>28</v>
      </c>
      <c r="AM2" s="17">
        <v>3.0082191780821916</v>
      </c>
      <c r="AN2" s="13">
        <v>3</v>
      </c>
      <c r="AO2" s="34" t="s">
        <v>55</v>
      </c>
    </row>
    <row r="3" spans="1:41" ht="15.5" x14ac:dyDescent="0.35">
      <c r="A3" s="32" t="s">
        <v>22</v>
      </c>
      <c r="B3" s="59" t="s">
        <v>77</v>
      </c>
      <c r="C3" s="7" t="s">
        <v>23</v>
      </c>
      <c r="D3" s="12" t="s">
        <v>24</v>
      </c>
      <c r="E3" s="12">
        <v>1949</v>
      </c>
      <c r="F3" s="10" t="s">
        <v>33</v>
      </c>
      <c r="G3" s="10" t="s">
        <v>41</v>
      </c>
      <c r="H3" s="10" t="s">
        <v>26</v>
      </c>
      <c r="I3" s="7">
        <v>1</v>
      </c>
      <c r="J3" s="10">
        <v>72</v>
      </c>
      <c r="K3" s="12">
        <v>5064</v>
      </c>
      <c r="L3" s="18">
        <v>34138</v>
      </c>
      <c r="M3" s="10" t="s">
        <v>27</v>
      </c>
      <c r="N3" s="12" t="s">
        <v>28</v>
      </c>
      <c r="O3" s="10">
        <v>1</v>
      </c>
      <c r="P3" s="10">
        <v>160</v>
      </c>
      <c r="Q3" s="10" t="s">
        <v>38</v>
      </c>
      <c r="R3" s="7" t="s">
        <v>39</v>
      </c>
      <c r="S3" s="10">
        <v>92</v>
      </c>
      <c r="T3" s="10">
        <v>68</v>
      </c>
      <c r="U3" s="10">
        <v>113</v>
      </c>
      <c r="V3" s="10">
        <v>12</v>
      </c>
      <c r="W3" s="10">
        <v>4</v>
      </c>
      <c r="X3" s="12">
        <v>1</v>
      </c>
      <c r="Y3" s="12">
        <v>130</v>
      </c>
      <c r="Z3" s="12">
        <v>130</v>
      </c>
      <c r="AA3" s="13">
        <v>107</v>
      </c>
      <c r="AB3" s="17">
        <v>86.92307692307692</v>
      </c>
      <c r="AC3" s="17">
        <v>86.92307692307692</v>
      </c>
      <c r="AD3" s="17">
        <v>70.625</v>
      </c>
      <c r="AE3" s="18">
        <v>34138</v>
      </c>
      <c r="AF3" s="18">
        <v>34138</v>
      </c>
      <c r="AG3" s="13">
        <v>1993</v>
      </c>
      <c r="AH3" s="14">
        <v>43.56986301369863</v>
      </c>
      <c r="AI3" s="15">
        <v>36328</v>
      </c>
      <c r="AJ3" s="15">
        <v>36335</v>
      </c>
      <c r="AK3" s="16">
        <v>1999</v>
      </c>
      <c r="AL3" s="14">
        <v>49.589041095890408</v>
      </c>
      <c r="AM3" s="17">
        <v>6.0191780821917806</v>
      </c>
      <c r="AN3" s="13">
        <v>6</v>
      </c>
      <c r="AO3" s="34" t="s">
        <v>55</v>
      </c>
    </row>
    <row r="4" spans="1:41" ht="15.5" x14ac:dyDescent="0.35">
      <c r="A4" s="32" t="s">
        <v>22</v>
      </c>
      <c r="B4" s="59" t="s">
        <v>78</v>
      </c>
      <c r="C4" s="7"/>
      <c r="D4" s="12" t="s">
        <v>24</v>
      </c>
      <c r="E4" s="12">
        <v>1938</v>
      </c>
      <c r="F4" s="10" t="s">
        <v>25</v>
      </c>
      <c r="G4" s="10" t="s">
        <v>25</v>
      </c>
      <c r="H4" s="10" t="s">
        <v>26</v>
      </c>
      <c r="I4" s="7">
        <v>1</v>
      </c>
      <c r="J4" s="10">
        <v>72</v>
      </c>
      <c r="K4" s="12">
        <v>5064</v>
      </c>
      <c r="L4" s="18">
        <v>34138</v>
      </c>
      <c r="M4" s="10" t="s">
        <v>27</v>
      </c>
      <c r="N4" s="12" t="s">
        <v>28</v>
      </c>
      <c r="O4" s="10">
        <v>1</v>
      </c>
      <c r="P4" s="10">
        <v>160</v>
      </c>
      <c r="Q4" s="10" t="s">
        <v>38</v>
      </c>
      <c r="R4" s="7" t="s">
        <v>39</v>
      </c>
      <c r="S4" s="10">
        <v>92</v>
      </c>
      <c r="T4" s="10">
        <v>68</v>
      </c>
      <c r="U4" s="10">
        <v>118</v>
      </c>
      <c r="V4" s="10">
        <v>10</v>
      </c>
      <c r="W4" s="10">
        <v>2</v>
      </c>
      <c r="X4" s="12">
        <v>1</v>
      </c>
      <c r="Y4" s="12">
        <v>131</v>
      </c>
      <c r="Z4" s="12">
        <v>131</v>
      </c>
      <c r="AA4" s="13">
        <v>107</v>
      </c>
      <c r="AB4" s="17">
        <v>90.07633587786259</v>
      </c>
      <c r="AC4" s="17">
        <v>90.07633587786259</v>
      </c>
      <c r="AD4" s="17">
        <v>73.75</v>
      </c>
      <c r="AE4" s="18">
        <v>34138</v>
      </c>
      <c r="AF4" s="18">
        <v>34138</v>
      </c>
      <c r="AG4" s="13">
        <v>1993</v>
      </c>
      <c r="AH4" s="14">
        <v>54.956164383561642</v>
      </c>
      <c r="AI4" s="15">
        <v>37424</v>
      </c>
      <c r="AJ4" s="15">
        <v>35389</v>
      </c>
      <c r="AK4" s="16">
        <v>1996</v>
      </c>
      <c r="AL4" s="14">
        <v>58.38356164383562</v>
      </c>
      <c r="AM4" s="17">
        <v>3.4273972602739726</v>
      </c>
      <c r="AN4" s="13">
        <v>9</v>
      </c>
      <c r="AO4" s="34" t="s">
        <v>56</v>
      </c>
    </row>
    <row r="5" spans="1:41" ht="15.5" x14ac:dyDescent="0.35">
      <c r="A5" s="32" t="s">
        <v>22</v>
      </c>
      <c r="B5" s="59" t="s">
        <v>79</v>
      </c>
      <c r="C5" s="7"/>
      <c r="D5" s="20" t="s">
        <v>24</v>
      </c>
      <c r="E5" s="12">
        <v>1952</v>
      </c>
      <c r="F5" s="10" t="s">
        <v>47</v>
      </c>
      <c r="G5" s="10" t="s">
        <v>25</v>
      </c>
      <c r="H5" s="10" t="s">
        <v>26</v>
      </c>
      <c r="I5" s="7">
        <v>1</v>
      </c>
      <c r="J5" s="10">
        <v>72</v>
      </c>
      <c r="K5" s="12">
        <v>5064</v>
      </c>
      <c r="L5" s="18">
        <v>34138</v>
      </c>
      <c r="M5" s="10" t="s">
        <v>27</v>
      </c>
      <c r="N5" s="12" t="s">
        <v>28</v>
      </c>
      <c r="O5" s="10">
        <v>1</v>
      </c>
      <c r="P5" s="10">
        <v>160</v>
      </c>
      <c r="Q5" s="10" t="s">
        <v>38</v>
      </c>
      <c r="R5" s="7" t="s">
        <v>39</v>
      </c>
      <c r="S5" s="10">
        <v>92</v>
      </c>
      <c r="T5" s="10">
        <v>68</v>
      </c>
      <c r="U5" s="10">
        <v>112</v>
      </c>
      <c r="V5" s="10">
        <v>12</v>
      </c>
      <c r="W5" s="10">
        <v>6</v>
      </c>
      <c r="X5" s="12">
        <v>1</v>
      </c>
      <c r="Y5" s="12">
        <v>131</v>
      </c>
      <c r="Z5" s="12">
        <v>131</v>
      </c>
      <c r="AA5" s="13">
        <v>107</v>
      </c>
      <c r="AB5" s="17">
        <v>85.496183206106863</v>
      </c>
      <c r="AC5" s="17">
        <v>85.496183206106863</v>
      </c>
      <c r="AD5" s="17">
        <v>70</v>
      </c>
      <c r="AE5" s="18">
        <v>34138</v>
      </c>
      <c r="AF5" s="18">
        <v>34138</v>
      </c>
      <c r="AG5" s="13">
        <v>1993</v>
      </c>
      <c r="AH5" s="14">
        <v>41.087671232876716</v>
      </c>
      <c r="AI5" s="15">
        <v>37424</v>
      </c>
      <c r="AJ5" s="15">
        <v>35236</v>
      </c>
      <c r="AK5" s="16">
        <v>1996</v>
      </c>
      <c r="AL5" s="14">
        <v>44.095890410958901</v>
      </c>
      <c r="AM5" s="17">
        <v>3.0082191780821916</v>
      </c>
      <c r="AN5" s="13">
        <v>9</v>
      </c>
      <c r="AO5" s="34" t="s">
        <v>55</v>
      </c>
    </row>
    <row r="6" spans="1:41" ht="15.5" x14ac:dyDescent="0.35">
      <c r="A6" s="32" t="s">
        <v>22</v>
      </c>
      <c r="B6" s="59" t="s">
        <v>80</v>
      </c>
      <c r="C6" s="7" t="s">
        <v>31</v>
      </c>
      <c r="D6" s="20" t="s">
        <v>24</v>
      </c>
      <c r="E6" s="12">
        <v>1943</v>
      </c>
      <c r="F6" s="10" t="s">
        <v>44</v>
      </c>
      <c r="G6" s="10" t="s">
        <v>25</v>
      </c>
      <c r="H6" s="10" t="s">
        <v>26</v>
      </c>
      <c r="I6" s="7">
        <v>1</v>
      </c>
      <c r="J6" s="10">
        <v>72</v>
      </c>
      <c r="K6" s="12">
        <v>5064</v>
      </c>
      <c r="L6" s="18">
        <v>34138</v>
      </c>
      <c r="M6" s="10" t="s">
        <v>27</v>
      </c>
      <c r="N6" s="12" t="s">
        <v>28</v>
      </c>
      <c r="O6" s="10">
        <v>1</v>
      </c>
      <c r="P6" s="10">
        <v>160</v>
      </c>
      <c r="Q6" s="10" t="s">
        <v>38</v>
      </c>
      <c r="R6" s="7" t="s">
        <v>39</v>
      </c>
      <c r="S6" s="10">
        <v>92</v>
      </c>
      <c r="T6" s="10">
        <v>68</v>
      </c>
      <c r="U6" s="10">
        <v>113</v>
      </c>
      <c r="V6" s="10">
        <v>13</v>
      </c>
      <c r="W6" s="10">
        <v>4</v>
      </c>
      <c r="X6" s="12">
        <v>1</v>
      </c>
      <c r="Y6" s="12">
        <v>131</v>
      </c>
      <c r="Z6" s="12">
        <v>131</v>
      </c>
      <c r="AA6" s="13">
        <v>107</v>
      </c>
      <c r="AB6" s="17">
        <v>86.25954198473282</v>
      </c>
      <c r="AC6" s="17">
        <v>86.25954198473282</v>
      </c>
      <c r="AD6" s="17">
        <v>70.625</v>
      </c>
      <c r="AE6" s="18">
        <v>34138</v>
      </c>
      <c r="AF6" s="18">
        <v>34138</v>
      </c>
      <c r="AG6" s="13">
        <v>1993</v>
      </c>
      <c r="AH6" s="14">
        <v>50.416438356164385</v>
      </c>
      <c r="AI6" s="15">
        <v>37424</v>
      </c>
      <c r="AJ6" s="15">
        <v>35020</v>
      </c>
      <c r="AK6" s="16">
        <v>1995</v>
      </c>
      <c r="AL6" s="14">
        <v>52.832876712328769</v>
      </c>
      <c r="AM6" s="17">
        <v>2.4164383561643836</v>
      </c>
      <c r="AN6" s="13">
        <v>9</v>
      </c>
      <c r="AO6" s="34" t="s">
        <v>56</v>
      </c>
    </row>
    <row r="7" spans="1:41" ht="15.5" x14ac:dyDescent="0.35">
      <c r="A7" s="32" t="s">
        <v>22</v>
      </c>
      <c r="B7" s="59" t="s">
        <v>81</v>
      </c>
      <c r="C7" s="7"/>
      <c r="D7" s="20" t="s">
        <v>32</v>
      </c>
      <c r="E7" s="12">
        <v>1939</v>
      </c>
      <c r="F7" s="10" t="s">
        <v>25</v>
      </c>
      <c r="G7" s="10" t="s">
        <v>25</v>
      </c>
      <c r="H7" s="10" t="s">
        <v>26</v>
      </c>
      <c r="I7" s="7">
        <v>1</v>
      </c>
      <c r="J7" s="10">
        <v>72</v>
      </c>
      <c r="K7" s="12">
        <v>5064</v>
      </c>
      <c r="L7" s="18">
        <v>34138</v>
      </c>
      <c r="M7" s="10" t="s">
        <v>27</v>
      </c>
      <c r="N7" s="12" t="s">
        <v>28</v>
      </c>
      <c r="O7" s="10">
        <v>1</v>
      </c>
      <c r="P7" s="10">
        <v>160</v>
      </c>
      <c r="Q7" s="10" t="s">
        <v>38</v>
      </c>
      <c r="R7" s="7" t="s">
        <v>39</v>
      </c>
      <c r="S7" s="10">
        <v>92</v>
      </c>
      <c r="T7" s="10">
        <v>68</v>
      </c>
      <c r="U7" s="10">
        <v>116</v>
      </c>
      <c r="V7" s="10">
        <v>9</v>
      </c>
      <c r="W7" s="10">
        <v>4</v>
      </c>
      <c r="X7" s="12">
        <v>1</v>
      </c>
      <c r="Y7" s="12">
        <v>130</v>
      </c>
      <c r="Z7" s="12">
        <v>130</v>
      </c>
      <c r="AA7" s="13">
        <v>107</v>
      </c>
      <c r="AB7" s="17">
        <v>89.230769230769241</v>
      </c>
      <c r="AC7" s="17">
        <v>89.230769230769241</v>
      </c>
      <c r="AD7" s="17">
        <v>72.5</v>
      </c>
      <c r="AE7" s="18">
        <v>34138</v>
      </c>
      <c r="AF7" s="18">
        <v>34138</v>
      </c>
      <c r="AG7" s="13">
        <v>1993</v>
      </c>
      <c r="AH7" s="14">
        <v>53.62191780821918</v>
      </c>
      <c r="AI7" s="15">
        <v>35233</v>
      </c>
      <c r="AJ7" s="15">
        <v>35389</v>
      </c>
      <c r="AK7" s="16">
        <v>1996</v>
      </c>
      <c r="AL7" s="14">
        <v>57.049315068493151</v>
      </c>
      <c r="AM7" s="17">
        <v>3.4273972602739726</v>
      </c>
      <c r="AN7" s="13">
        <v>3</v>
      </c>
      <c r="AO7" s="34" t="s">
        <v>55</v>
      </c>
    </row>
    <row r="8" spans="1:41" ht="15.5" x14ac:dyDescent="0.35">
      <c r="A8" s="32" t="s">
        <v>22</v>
      </c>
      <c r="B8" s="59" t="s">
        <v>82</v>
      </c>
      <c r="C8" s="7"/>
      <c r="D8" s="20" t="s">
        <v>24</v>
      </c>
      <c r="E8" s="12">
        <v>1943</v>
      </c>
      <c r="F8" s="10" t="s">
        <v>25</v>
      </c>
      <c r="G8" s="10" t="s">
        <v>25</v>
      </c>
      <c r="H8" s="10" t="s">
        <v>26</v>
      </c>
      <c r="I8" s="7">
        <v>1</v>
      </c>
      <c r="J8" s="10">
        <v>72</v>
      </c>
      <c r="K8" s="12">
        <v>5064</v>
      </c>
      <c r="L8" s="18">
        <v>34138</v>
      </c>
      <c r="M8" s="10" t="s">
        <v>27</v>
      </c>
      <c r="N8" s="12" t="s">
        <v>28</v>
      </c>
      <c r="O8" s="10">
        <v>1</v>
      </c>
      <c r="P8" s="10">
        <v>160</v>
      </c>
      <c r="Q8" s="10" t="s">
        <v>38</v>
      </c>
      <c r="R8" s="7" t="s">
        <v>39</v>
      </c>
      <c r="S8" s="10">
        <v>92</v>
      </c>
      <c r="T8" s="10">
        <v>68</v>
      </c>
      <c r="U8" s="10">
        <v>117</v>
      </c>
      <c r="V8" s="10">
        <v>9</v>
      </c>
      <c r="W8" s="10">
        <v>3</v>
      </c>
      <c r="X8" s="12">
        <v>1</v>
      </c>
      <c r="Y8" s="12">
        <v>130</v>
      </c>
      <c r="Z8" s="12">
        <v>130</v>
      </c>
      <c r="AA8" s="13">
        <v>107</v>
      </c>
      <c r="AB8" s="17">
        <v>90</v>
      </c>
      <c r="AC8" s="17">
        <v>90</v>
      </c>
      <c r="AD8" s="17">
        <v>73.125</v>
      </c>
      <c r="AE8" s="18">
        <v>34138</v>
      </c>
      <c r="AF8" s="18">
        <v>34138</v>
      </c>
      <c r="AG8" s="13">
        <v>1993</v>
      </c>
      <c r="AH8" s="14">
        <v>50.101369863013701</v>
      </c>
      <c r="AI8" s="15">
        <v>36328</v>
      </c>
      <c r="AJ8" s="15">
        <v>36335</v>
      </c>
      <c r="AK8" s="16">
        <v>1999</v>
      </c>
      <c r="AL8" s="14">
        <v>56.12054794520548</v>
      </c>
      <c r="AM8" s="17">
        <v>6.0191780821917806</v>
      </c>
      <c r="AN8" s="13">
        <v>6</v>
      </c>
      <c r="AO8" s="34" t="s">
        <v>56</v>
      </c>
    </row>
    <row r="9" spans="1:41" ht="15.5" x14ac:dyDescent="0.35">
      <c r="A9" s="32" t="s">
        <v>22</v>
      </c>
      <c r="B9" s="59" t="s">
        <v>83</v>
      </c>
      <c r="C9" s="7"/>
      <c r="D9" s="12" t="s">
        <v>24</v>
      </c>
      <c r="E9" s="12" t="s">
        <v>28</v>
      </c>
      <c r="F9" s="10" t="s">
        <v>35</v>
      </c>
      <c r="G9" s="10" t="s">
        <v>35</v>
      </c>
      <c r="H9" s="10" t="s">
        <v>26</v>
      </c>
      <c r="I9" s="7">
        <v>1</v>
      </c>
      <c r="J9" s="10">
        <v>72</v>
      </c>
      <c r="K9" s="12">
        <v>5064</v>
      </c>
      <c r="L9" s="18">
        <v>34138</v>
      </c>
      <c r="M9" s="10" t="s">
        <v>27</v>
      </c>
      <c r="N9" s="12" t="s">
        <v>28</v>
      </c>
      <c r="O9" s="10">
        <v>1</v>
      </c>
      <c r="P9" s="10">
        <v>160</v>
      </c>
      <c r="Q9" s="10" t="s">
        <v>38</v>
      </c>
      <c r="R9" s="7" t="s">
        <v>39</v>
      </c>
      <c r="S9" s="10">
        <v>92</v>
      </c>
      <c r="T9" s="10">
        <v>68</v>
      </c>
      <c r="U9" s="10">
        <v>113</v>
      </c>
      <c r="V9" s="10">
        <v>9</v>
      </c>
      <c r="W9" s="10">
        <v>7</v>
      </c>
      <c r="X9" s="12">
        <v>1</v>
      </c>
      <c r="Y9" s="12">
        <v>130</v>
      </c>
      <c r="Z9" s="12">
        <v>130</v>
      </c>
      <c r="AA9" s="13">
        <v>107</v>
      </c>
      <c r="AB9" s="17">
        <v>86.92307692307692</v>
      </c>
      <c r="AC9" s="17">
        <v>86.92307692307692</v>
      </c>
      <c r="AD9" s="17">
        <v>70.625</v>
      </c>
      <c r="AE9" s="18">
        <v>34138</v>
      </c>
      <c r="AF9" s="18">
        <v>34138</v>
      </c>
      <c r="AG9" s="13">
        <v>1993</v>
      </c>
      <c r="AH9" s="14" t="s">
        <v>28</v>
      </c>
      <c r="AI9" s="15">
        <v>37424</v>
      </c>
      <c r="AJ9" s="15">
        <v>37364</v>
      </c>
      <c r="AK9" s="16">
        <v>2002</v>
      </c>
      <c r="AL9" s="14" t="s">
        <v>28</v>
      </c>
      <c r="AM9" s="17">
        <v>8.838356164383562</v>
      </c>
      <c r="AN9" s="13">
        <v>9</v>
      </c>
      <c r="AO9" s="34" t="s">
        <v>56</v>
      </c>
    </row>
    <row r="10" spans="1:41" ht="15.5" x14ac:dyDescent="0.35">
      <c r="A10" s="32" t="s">
        <v>22</v>
      </c>
      <c r="B10" s="59" t="s">
        <v>84</v>
      </c>
      <c r="C10" s="7" t="s">
        <v>31</v>
      </c>
      <c r="D10" s="20" t="s">
        <v>24</v>
      </c>
      <c r="E10" s="12">
        <v>1937</v>
      </c>
      <c r="F10" s="10" t="s">
        <v>48</v>
      </c>
      <c r="G10" s="10" t="s">
        <v>25</v>
      </c>
      <c r="H10" s="10" t="s">
        <v>26</v>
      </c>
      <c r="I10" s="7">
        <v>1</v>
      </c>
      <c r="J10" s="10">
        <v>72</v>
      </c>
      <c r="K10" s="12">
        <v>5064</v>
      </c>
      <c r="L10" s="18">
        <v>34138</v>
      </c>
      <c r="M10" s="10" t="s">
        <v>27</v>
      </c>
      <c r="N10" s="12" t="s">
        <v>28</v>
      </c>
      <c r="O10" s="10">
        <v>1</v>
      </c>
      <c r="P10" s="10">
        <v>160</v>
      </c>
      <c r="Q10" s="10" t="s">
        <v>38</v>
      </c>
      <c r="R10" s="7" t="s">
        <v>39</v>
      </c>
      <c r="S10" s="10">
        <v>92</v>
      </c>
      <c r="T10" s="10">
        <v>68</v>
      </c>
      <c r="U10" s="10">
        <v>116</v>
      </c>
      <c r="V10" s="10">
        <v>11</v>
      </c>
      <c r="W10" s="10">
        <v>3</v>
      </c>
      <c r="X10" s="12">
        <v>1</v>
      </c>
      <c r="Y10" s="12">
        <v>131</v>
      </c>
      <c r="Z10" s="12">
        <v>131</v>
      </c>
      <c r="AA10" s="13">
        <v>107</v>
      </c>
      <c r="AB10" s="17">
        <v>88.549618320610691</v>
      </c>
      <c r="AC10" s="17">
        <v>88.549618320610691</v>
      </c>
      <c r="AD10" s="17">
        <v>72.5</v>
      </c>
      <c r="AE10" s="18">
        <v>34138</v>
      </c>
      <c r="AF10" s="18">
        <v>34138</v>
      </c>
      <c r="AG10" s="12">
        <v>1993</v>
      </c>
      <c r="AH10" s="14">
        <v>56.005479452054793</v>
      </c>
      <c r="AI10" s="15">
        <v>36328</v>
      </c>
      <c r="AJ10" s="15">
        <v>35320</v>
      </c>
      <c r="AK10" s="16">
        <v>1996</v>
      </c>
      <c r="AL10" s="14">
        <v>59.243835616438353</v>
      </c>
      <c r="AM10" s="17">
        <v>3.2383561643835614</v>
      </c>
      <c r="AN10" s="13">
        <v>6</v>
      </c>
      <c r="AO10" s="34" t="s">
        <v>55</v>
      </c>
    </row>
    <row r="11" spans="1:41" ht="15.5" x14ac:dyDescent="0.35">
      <c r="A11" s="32" t="s">
        <v>22</v>
      </c>
      <c r="B11" s="59" t="s">
        <v>85</v>
      </c>
      <c r="C11" s="7"/>
      <c r="D11" s="12" t="s">
        <v>32</v>
      </c>
      <c r="E11" s="12" t="s">
        <v>28</v>
      </c>
      <c r="F11" s="10" t="s">
        <v>35</v>
      </c>
      <c r="G11" s="10" t="s">
        <v>35</v>
      </c>
      <c r="H11" s="10" t="s">
        <v>26</v>
      </c>
      <c r="I11" s="7">
        <v>1</v>
      </c>
      <c r="J11" s="10">
        <v>72</v>
      </c>
      <c r="K11" s="12">
        <v>5064</v>
      </c>
      <c r="L11" s="18">
        <v>34138</v>
      </c>
      <c r="M11" s="10" t="s">
        <v>27</v>
      </c>
      <c r="N11" s="12" t="s">
        <v>28</v>
      </c>
      <c r="O11" s="10">
        <v>1</v>
      </c>
      <c r="P11" s="10">
        <v>160</v>
      </c>
      <c r="Q11" s="10" t="s">
        <v>38</v>
      </c>
      <c r="R11" s="7" t="s">
        <v>39</v>
      </c>
      <c r="S11" s="10">
        <v>92</v>
      </c>
      <c r="T11" s="10">
        <v>68</v>
      </c>
      <c r="U11" s="10">
        <v>113</v>
      </c>
      <c r="V11" s="10">
        <v>12</v>
      </c>
      <c r="W11" s="10">
        <v>3</v>
      </c>
      <c r="X11" s="12">
        <v>1</v>
      </c>
      <c r="Y11" s="12">
        <v>129</v>
      </c>
      <c r="Z11" s="12">
        <v>129</v>
      </c>
      <c r="AA11" s="13">
        <v>107</v>
      </c>
      <c r="AB11" s="17">
        <v>87.596899224806208</v>
      </c>
      <c r="AC11" s="17">
        <v>87.596899224806208</v>
      </c>
      <c r="AD11" s="17">
        <v>70.625</v>
      </c>
      <c r="AE11" s="18">
        <v>34138</v>
      </c>
      <c r="AF11" s="18">
        <v>34138</v>
      </c>
      <c r="AG11" s="13">
        <v>1993</v>
      </c>
      <c r="AH11" s="14" t="s">
        <v>28</v>
      </c>
      <c r="AI11" s="15">
        <v>37424</v>
      </c>
      <c r="AJ11" s="15">
        <v>37364</v>
      </c>
      <c r="AK11" s="16">
        <v>2002</v>
      </c>
      <c r="AL11" s="14" t="s">
        <v>28</v>
      </c>
      <c r="AM11" s="17">
        <v>8.838356164383562</v>
      </c>
      <c r="AN11" s="13">
        <v>9</v>
      </c>
      <c r="AO11" s="34" t="s">
        <v>55</v>
      </c>
    </row>
    <row r="12" spans="1:41" ht="15.5" x14ac:dyDescent="0.35">
      <c r="A12" s="32" t="s">
        <v>22</v>
      </c>
      <c r="B12" s="59" t="s">
        <v>86</v>
      </c>
      <c r="C12" s="7" t="s">
        <v>45</v>
      </c>
      <c r="D12" s="20" t="s">
        <v>24</v>
      </c>
      <c r="E12" s="12">
        <v>1940</v>
      </c>
      <c r="F12" s="10" t="s">
        <v>33</v>
      </c>
      <c r="G12" s="10" t="s">
        <v>41</v>
      </c>
      <c r="H12" s="10" t="s">
        <v>26</v>
      </c>
      <c r="I12" s="7">
        <v>1</v>
      </c>
      <c r="J12" s="10">
        <v>72</v>
      </c>
      <c r="K12" s="12">
        <v>5064</v>
      </c>
      <c r="L12" s="18">
        <v>34138</v>
      </c>
      <c r="M12" s="10" t="s">
        <v>27</v>
      </c>
      <c r="N12" s="12" t="s">
        <v>28</v>
      </c>
      <c r="O12" s="10">
        <v>1</v>
      </c>
      <c r="P12" s="10">
        <v>160</v>
      </c>
      <c r="Q12" s="10" t="s">
        <v>38</v>
      </c>
      <c r="R12" s="7" t="s">
        <v>39</v>
      </c>
      <c r="S12" s="10">
        <v>92</v>
      </c>
      <c r="T12" s="10">
        <v>68</v>
      </c>
      <c r="U12" s="10">
        <v>111</v>
      </c>
      <c r="V12" s="10">
        <v>15</v>
      </c>
      <c r="W12" s="10">
        <v>3</v>
      </c>
      <c r="X12" s="12">
        <v>1</v>
      </c>
      <c r="Y12" s="12">
        <v>130</v>
      </c>
      <c r="Z12" s="12">
        <v>130</v>
      </c>
      <c r="AA12" s="13">
        <v>107</v>
      </c>
      <c r="AB12" s="17">
        <v>85.384615384615387</v>
      </c>
      <c r="AC12" s="17">
        <v>85.384615384615387</v>
      </c>
      <c r="AD12" s="17">
        <v>69.375</v>
      </c>
      <c r="AE12" s="18">
        <v>34138</v>
      </c>
      <c r="AF12" s="18">
        <v>34138</v>
      </c>
      <c r="AG12" s="13">
        <v>1993</v>
      </c>
      <c r="AH12" s="14">
        <v>53.142465753424659</v>
      </c>
      <c r="AI12" s="15">
        <v>35233</v>
      </c>
      <c r="AJ12" s="15">
        <v>35389</v>
      </c>
      <c r="AK12" s="16">
        <v>1996</v>
      </c>
      <c r="AL12" s="14">
        <v>56.56986301369863</v>
      </c>
      <c r="AM12" s="17">
        <v>3.4273972602739726</v>
      </c>
      <c r="AN12" s="13">
        <v>3</v>
      </c>
      <c r="AO12" s="34" t="s">
        <v>56</v>
      </c>
    </row>
    <row r="13" spans="1:41" ht="15.5" x14ac:dyDescent="0.35">
      <c r="A13" s="32" t="s">
        <v>22</v>
      </c>
      <c r="B13" s="59" t="s">
        <v>87</v>
      </c>
      <c r="C13" s="7" t="s">
        <v>52</v>
      </c>
      <c r="D13" s="10" t="s">
        <v>24</v>
      </c>
      <c r="E13" s="10">
        <v>1936</v>
      </c>
      <c r="F13" s="10" t="s">
        <v>43</v>
      </c>
      <c r="G13" s="10" t="s">
        <v>25</v>
      </c>
      <c r="H13" s="10" t="s">
        <v>26</v>
      </c>
      <c r="I13" s="7">
        <v>1</v>
      </c>
      <c r="J13" s="10">
        <v>72</v>
      </c>
      <c r="K13" s="12">
        <v>5064</v>
      </c>
      <c r="L13" s="18">
        <v>34138</v>
      </c>
      <c r="M13" s="10" t="s">
        <v>27</v>
      </c>
      <c r="N13" s="12" t="s">
        <v>28</v>
      </c>
      <c r="O13" s="10">
        <v>1</v>
      </c>
      <c r="P13" s="10">
        <v>160</v>
      </c>
      <c r="Q13" s="10" t="s">
        <v>38</v>
      </c>
      <c r="R13" s="7" t="s">
        <v>39</v>
      </c>
      <c r="S13" s="10">
        <v>92</v>
      </c>
      <c r="T13" s="10">
        <v>68</v>
      </c>
      <c r="U13" s="10">
        <v>112</v>
      </c>
      <c r="V13" s="10">
        <v>15</v>
      </c>
      <c r="W13" s="10">
        <v>3</v>
      </c>
      <c r="X13" s="10">
        <v>1</v>
      </c>
      <c r="Y13" s="12">
        <v>131</v>
      </c>
      <c r="Z13" s="12">
        <v>131</v>
      </c>
      <c r="AA13" s="13">
        <v>107</v>
      </c>
      <c r="AB13" s="17">
        <v>85.496183206106863</v>
      </c>
      <c r="AC13" s="17">
        <v>85.496183206106863</v>
      </c>
      <c r="AD13" s="17">
        <v>70</v>
      </c>
      <c r="AE13" s="18">
        <v>34138</v>
      </c>
      <c r="AF13" s="18">
        <v>34138</v>
      </c>
      <c r="AG13" s="10">
        <v>1993</v>
      </c>
      <c r="AH13" s="14">
        <v>57.221917808219175</v>
      </c>
      <c r="AI13" s="15">
        <v>36328</v>
      </c>
      <c r="AJ13" s="15">
        <v>35389</v>
      </c>
      <c r="AK13" s="10">
        <v>1996</v>
      </c>
      <c r="AL13" s="14">
        <v>60.649315068493152</v>
      </c>
      <c r="AM13" s="17">
        <v>3.4273972602739726</v>
      </c>
      <c r="AN13" s="10">
        <v>6</v>
      </c>
      <c r="AO13" s="34" t="s">
        <v>56</v>
      </c>
    </row>
    <row r="14" spans="1:41" ht="15.5" x14ac:dyDescent="0.35">
      <c r="A14" s="32" t="s">
        <v>22</v>
      </c>
      <c r="B14" s="59" t="s">
        <v>88</v>
      </c>
      <c r="C14" s="7"/>
      <c r="D14" s="10" t="s">
        <v>24</v>
      </c>
      <c r="E14" s="10">
        <v>1939</v>
      </c>
      <c r="F14" s="10" t="s">
        <v>25</v>
      </c>
      <c r="G14" s="10" t="s">
        <v>25</v>
      </c>
      <c r="H14" s="10" t="s">
        <v>26</v>
      </c>
      <c r="I14" s="7">
        <v>1</v>
      </c>
      <c r="J14" s="10">
        <v>72</v>
      </c>
      <c r="K14" s="12">
        <v>5064</v>
      </c>
      <c r="L14" s="18">
        <v>34138</v>
      </c>
      <c r="M14" s="10" t="s">
        <v>27</v>
      </c>
      <c r="N14" s="12" t="s">
        <v>28</v>
      </c>
      <c r="O14" s="10">
        <v>1</v>
      </c>
      <c r="P14" s="10">
        <v>160</v>
      </c>
      <c r="Q14" s="10" t="s">
        <v>38</v>
      </c>
      <c r="R14" s="7" t="s">
        <v>39</v>
      </c>
      <c r="S14" s="10">
        <v>92</v>
      </c>
      <c r="T14" s="10">
        <v>68</v>
      </c>
      <c r="U14" s="10">
        <v>117</v>
      </c>
      <c r="V14" s="10">
        <v>9</v>
      </c>
      <c r="W14" s="10">
        <v>3</v>
      </c>
      <c r="X14" s="10">
        <v>1</v>
      </c>
      <c r="Y14" s="12">
        <v>130</v>
      </c>
      <c r="Z14" s="12">
        <v>130</v>
      </c>
      <c r="AA14" s="13">
        <v>107</v>
      </c>
      <c r="AB14" s="17">
        <v>90</v>
      </c>
      <c r="AC14" s="17">
        <v>90</v>
      </c>
      <c r="AD14" s="17">
        <v>73.125</v>
      </c>
      <c r="AE14" s="18">
        <v>34138</v>
      </c>
      <c r="AF14" s="18">
        <v>34138</v>
      </c>
      <c r="AG14" s="10">
        <v>1993</v>
      </c>
      <c r="AH14" s="14">
        <v>53.6</v>
      </c>
      <c r="AI14" s="15">
        <v>37424</v>
      </c>
      <c r="AJ14" s="15">
        <v>37364</v>
      </c>
      <c r="AK14" s="10">
        <v>2002</v>
      </c>
      <c r="AL14" s="14">
        <v>62.438356164383563</v>
      </c>
      <c r="AM14" s="17">
        <v>8.838356164383562</v>
      </c>
      <c r="AN14" s="10">
        <v>9</v>
      </c>
      <c r="AO14" s="34" t="s">
        <v>55</v>
      </c>
    </row>
    <row r="15" spans="1:41" ht="15.5" x14ac:dyDescent="0.35">
      <c r="A15" s="32" t="s">
        <v>22</v>
      </c>
      <c r="B15" s="59" t="s">
        <v>89</v>
      </c>
      <c r="C15" s="7"/>
      <c r="D15" s="10" t="s">
        <v>32</v>
      </c>
      <c r="E15" s="10">
        <v>1939</v>
      </c>
      <c r="F15" s="7" t="s">
        <v>25</v>
      </c>
      <c r="G15" s="7" t="s">
        <v>25</v>
      </c>
      <c r="H15" s="10" t="s">
        <v>26</v>
      </c>
      <c r="I15" s="7">
        <v>1</v>
      </c>
      <c r="J15" s="7">
        <v>72</v>
      </c>
      <c r="K15" s="1">
        <v>5064</v>
      </c>
      <c r="L15" s="8">
        <v>34138</v>
      </c>
      <c r="M15" s="7" t="s">
        <v>27</v>
      </c>
      <c r="N15" s="1" t="s">
        <v>28</v>
      </c>
      <c r="O15" s="10">
        <v>1</v>
      </c>
      <c r="P15" s="7">
        <v>160</v>
      </c>
      <c r="Q15" s="10" t="s">
        <v>38</v>
      </c>
      <c r="R15" s="7" t="s">
        <v>39</v>
      </c>
      <c r="S15" s="10">
        <v>92</v>
      </c>
      <c r="T15" s="10">
        <v>68</v>
      </c>
      <c r="U15" s="7">
        <v>115</v>
      </c>
      <c r="V15" s="7">
        <v>9</v>
      </c>
      <c r="W15" s="7">
        <v>5</v>
      </c>
      <c r="X15" s="10">
        <v>1</v>
      </c>
      <c r="Y15" s="1">
        <v>130</v>
      </c>
      <c r="Z15" s="1">
        <v>130</v>
      </c>
      <c r="AA15" s="2">
        <v>107</v>
      </c>
      <c r="AB15" s="17">
        <v>88.461538461538453</v>
      </c>
      <c r="AC15" s="17">
        <v>88.461538461538453</v>
      </c>
      <c r="AD15" s="17">
        <v>71.875</v>
      </c>
      <c r="AE15" s="8">
        <v>34138</v>
      </c>
      <c r="AF15" s="8">
        <v>34138</v>
      </c>
      <c r="AG15" s="10">
        <v>1993</v>
      </c>
      <c r="AH15" s="3">
        <v>53.602739726027394</v>
      </c>
      <c r="AI15" s="4">
        <v>35233</v>
      </c>
      <c r="AJ15" s="4">
        <v>35389</v>
      </c>
      <c r="AK15" s="10">
        <v>1996</v>
      </c>
      <c r="AL15" s="3">
        <v>57.030136986301372</v>
      </c>
      <c r="AM15" s="6">
        <v>3.4273972602739726</v>
      </c>
      <c r="AN15" s="10">
        <v>3</v>
      </c>
      <c r="AO15" s="35" t="s">
        <v>56</v>
      </c>
    </row>
    <row r="16" spans="1:41" ht="15.5" x14ac:dyDescent="0.35">
      <c r="A16" s="32" t="s">
        <v>22</v>
      </c>
      <c r="B16" s="59" t="s">
        <v>90</v>
      </c>
      <c r="C16" s="7" t="s">
        <v>23</v>
      </c>
      <c r="D16" s="10" t="s">
        <v>24</v>
      </c>
      <c r="E16" s="1">
        <v>1941</v>
      </c>
      <c r="F16" s="7" t="s">
        <v>33</v>
      </c>
      <c r="G16" s="7" t="s">
        <v>41</v>
      </c>
      <c r="H16" s="10" t="s">
        <v>26</v>
      </c>
      <c r="I16" s="7">
        <v>1</v>
      </c>
      <c r="J16" s="7">
        <v>72</v>
      </c>
      <c r="K16" s="1">
        <v>5064</v>
      </c>
      <c r="L16" s="8">
        <v>34138</v>
      </c>
      <c r="M16" s="7" t="s">
        <v>27</v>
      </c>
      <c r="N16" s="1" t="s">
        <v>28</v>
      </c>
      <c r="O16" s="10">
        <v>1</v>
      </c>
      <c r="P16" s="7">
        <v>160</v>
      </c>
      <c r="Q16" s="10" t="s">
        <v>38</v>
      </c>
      <c r="R16" s="7" t="s">
        <v>39</v>
      </c>
      <c r="S16" s="10">
        <v>92</v>
      </c>
      <c r="T16" s="10">
        <v>68</v>
      </c>
      <c r="U16" s="7">
        <v>112</v>
      </c>
      <c r="V16" s="7">
        <v>12</v>
      </c>
      <c r="W16" s="7">
        <v>5</v>
      </c>
      <c r="X16" s="10">
        <v>1</v>
      </c>
      <c r="Y16" s="1">
        <v>130</v>
      </c>
      <c r="Z16" s="1">
        <v>130</v>
      </c>
      <c r="AA16" s="2">
        <v>107</v>
      </c>
      <c r="AB16" s="17">
        <v>86.15384615384616</v>
      </c>
      <c r="AC16" s="17">
        <v>86.15384615384616</v>
      </c>
      <c r="AD16" s="17">
        <v>70</v>
      </c>
      <c r="AE16" s="8">
        <v>34138</v>
      </c>
      <c r="AF16" s="8">
        <v>34138</v>
      </c>
      <c r="AG16" s="10">
        <v>1993</v>
      </c>
      <c r="AH16" s="3">
        <v>51.728767123287675</v>
      </c>
      <c r="AI16" s="4">
        <v>35233</v>
      </c>
      <c r="AJ16" s="4">
        <v>35020</v>
      </c>
      <c r="AK16" s="10">
        <v>1995</v>
      </c>
      <c r="AL16" s="3">
        <v>54.145205479452052</v>
      </c>
      <c r="AM16" s="6">
        <v>2.4164383561643836</v>
      </c>
      <c r="AN16" s="10">
        <v>3</v>
      </c>
      <c r="AO16" s="35" t="s">
        <v>55</v>
      </c>
    </row>
    <row r="17" spans="1:41" ht="15.5" x14ac:dyDescent="0.35">
      <c r="A17" s="32" t="s">
        <v>22</v>
      </c>
      <c r="B17" s="59" t="s">
        <v>91</v>
      </c>
      <c r="C17" s="7" t="s">
        <v>23</v>
      </c>
      <c r="D17" s="10" t="s">
        <v>24</v>
      </c>
      <c r="E17" s="10">
        <v>1937</v>
      </c>
      <c r="F17" s="7" t="s">
        <v>33</v>
      </c>
      <c r="G17" s="7" t="s">
        <v>41</v>
      </c>
      <c r="H17" s="10" t="s">
        <v>26</v>
      </c>
      <c r="I17" s="7">
        <v>1</v>
      </c>
      <c r="J17" s="7">
        <v>72</v>
      </c>
      <c r="K17" s="1">
        <v>5064</v>
      </c>
      <c r="L17" s="8">
        <v>34138</v>
      </c>
      <c r="M17" s="7" t="s">
        <v>27</v>
      </c>
      <c r="N17" s="1" t="s">
        <v>28</v>
      </c>
      <c r="O17" s="10">
        <v>1</v>
      </c>
      <c r="P17" s="7">
        <v>160</v>
      </c>
      <c r="Q17" s="10" t="s">
        <v>38</v>
      </c>
      <c r="R17" s="7" t="s">
        <v>39</v>
      </c>
      <c r="S17" s="10">
        <v>92</v>
      </c>
      <c r="T17" s="10">
        <v>68</v>
      </c>
      <c r="U17" s="7">
        <v>118</v>
      </c>
      <c r="V17" s="7">
        <v>9</v>
      </c>
      <c r="W17" s="7">
        <v>2</v>
      </c>
      <c r="X17" s="10">
        <v>1</v>
      </c>
      <c r="Y17" s="1">
        <v>130</v>
      </c>
      <c r="Z17" s="1">
        <v>130</v>
      </c>
      <c r="AA17" s="2">
        <v>107</v>
      </c>
      <c r="AB17" s="17">
        <v>90.769230769230774</v>
      </c>
      <c r="AC17" s="17">
        <v>90.769230769230774</v>
      </c>
      <c r="AD17" s="17">
        <v>73.75</v>
      </c>
      <c r="AE17" s="8">
        <v>34138</v>
      </c>
      <c r="AF17" s="8">
        <v>34138</v>
      </c>
      <c r="AG17" s="10">
        <v>1993</v>
      </c>
      <c r="AH17" s="3">
        <v>55.597260273972601</v>
      </c>
      <c r="AI17" s="4">
        <v>35233</v>
      </c>
      <c r="AJ17" s="4">
        <v>35389</v>
      </c>
      <c r="AK17" s="10">
        <v>1996</v>
      </c>
      <c r="AL17" s="3">
        <v>59.024657534246572</v>
      </c>
      <c r="AM17" s="6">
        <v>3.4273972602739726</v>
      </c>
      <c r="AN17" s="10">
        <v>3</v>
      </c>
      <c r="AO17" s="35" t="s">
        <v>56</v>
      </c>
    </row>
    <row r="18" spans="1:41" ht="15.5" x14ac:dyDescent="0.35">
      <c r="A18" s="32" t="s">
        <v>22</v>
      </c>
      <c r="B18" s="59" t="s">
        <v>92</v>
      </c>
      <c r="C18" s="7"/>
      <c r="D18" s="10" t="s">
        <v>24</v>
      </c>
      <c r="E18" s="10">
        <v>1949</v>
      </c>
      <c r="F18" s="7" t="s">
        <v>25</v>
      </c>
      <c r="G18" s="7" t="s">
        <v>25</v>
      </c>
      <c r="H18" s="10" t="s">
        <v>26</v>
      </c>
      <c r="I18" s="7">
        <v>1</v>
      </c>
      <c r="J18" s="7">
        <v>72</v>
      </c>
      <c r="K18" s="1">
        <v>5064</v>
      </c>
      <c r="L18" s="8">
        <v>34138</v>
      </c>
      <c r="M18" s="7" t="s">
        <v>27</v>
      </c>
      <c r="N18" s="1" t="s">
        <v>28</v>
      </c>
      <c r="O18" s="10">
        <v>1</v>
      </c>
      <c r="P18" s="7">
        <v>160</v>
      </c>
      <c r="Q18" s="10" t="s">
        <v>38</v>
      </c>
      <c r="R18" s="7" t="s">
        <v>39</v>
      </c>
      <c r="S18" s="10">
        <v>92</v>
      </c>
      <c r="T18" s="10">
        <v>68</v>
      </c>
      <c r="U18" s="7">
        <v>116</v>
      </c>
      <c r="V18" s="7">
        <v>11</v>
      </c>
      <c r="W18" s="7">
        <v>2</v>
      </c>
      <c r="X18" s="10">
        <v>1</v>
      </c>
      <c r="Y18" s="1">
        <v>130</v>
      </c>
      <c r="Z18" s="1">
        <v>130</v>
      </c>
      <c r="AA18" s="2">
        <v>107</v>
      </c>
      <c r="AB18" s="17">
        <v>89.230769230769241</v>
      </c>
      <c r="AC18" s="17">
        <v>89.230769230769241</v>
      </c>
      <c r="AD18" s="17">
        <v>72.5</v>
      </c>
      <c r="AE18" s="8">
        <v>34138</v>
      </c>
      <c r="AF18" s="8">
        <v>34138</v>
      </c>
      <c r="AG18" s="10">
        <v>1993</v>
      </c>
      <c r="AH18" s="3">
        <v>44.082191780821915</v>
      </c>
      <c r="AI18" s="4">
        <v>36328</v>
      </c>
      <c r="AJ18" s="4">
        <v>35320</v>
      </c>
      <c r="AK18" s="10">
        <v>1996</v>
      </c>
      <c r="AL18" s="3">
        <v>47.320547945205476</v>
      </c>
      <c r="AM18" s="6">
        <v>3.2383561643835614</v>
      </c>
      <c r="AN18" s="10">
        <v>6</v>
      </c>
      <c r="AO18" s="35" t="s">
        <v>55</v>
      </c>
    </row>
    <row r="19" spans="1:41" ht="15.5" x14ac:dyDescent="0.35">
      <c r="A19" s="32" t="s">
        <v>22</v>
      </c>
      <c r="B19" s="59" t="s">
        <v>93</v>
      </c>
      <c r="C19" s="7" t="s">
        <v>52</v>
      </c>
      <c r="D19" s="10" t="s">
        <v>24</v>
      </c>
      <c r="E19" s="10">
        <v>1952</v>
      </c>
      <c r="F19" s="7" t="s">
        <v>33</v>
      </c>
      <c r="G19" s="7" t="s">
        <v>41</v>
      </c>
      <c r="H19" s="10" t="s">
        <v>26</v>
      </c>
      <c r="I19" s="7">
        <v>1</v>
      </c>
      <c r="J19" s="7">
        <v>72</v>
      </c>
      <c r="K19" s="1">
        <v>5064</v>
      </c>
      <c r="L19" s="8">
        <v>34138</v>
      </c>
      <c r="M19" s="7" t="s">
        <v>27</v>
      </c>
      <c r="N19" s="1" t="s">
        <v>28</v>
      </c>
      <c r="O19" s="10">
        <v>1</v>
      </c>
      <c r="P19" s="7">
        <v>160</v>
      </c>
      <c r="Q19" s="10" t="s">
        <v>38</v>
      </c>
      <c r="R19" s="7" t="s">
        <v>39</v>
      </c>
      <c r="S19" s="10">
        <v>92</v>
      </c>
      <c r="T19" s="10">
        <v>68</v>
      </c>
      <c r="U19" s="7">
        <v>119</v>
      </c>
      <c r="V19" s="7">
        <v>7</v>
      </c>
      <c r="W19" s="7">
        <v>3</v>
      </c>
      <c r="X19" s="10">
        <v>1</v>
      </c>
      <c r="Y19" s="1">
        <v>130</v>
      </c>
      <c r="Z19" s="1">
        <v>130</v>
      </c>
      <c r="AA19" s="2">
        <v>107</v>
      </c>
      <c r="AB19" s="17">
        <v>91.538461538461533</v>
      </c>
      <c r="AC19" s="17">
        <v>91.538461538461533</v>
      </c>
      <c r="AD19" s="17">
        <v>74.375</v>
      </c>
      <c r="AE19" s="8">
        <v>34138</v>
      </c>
      <c r="AF19" s="8">
        <v>34138</v>
      </c>
      <c r="AG19" s="10">
        <v>1993</v>
      </c>
      <c r="AH19" s="3">
        <v>40.490410958904107</v>
      </c>
      <c r="AI19" s="4">
        <v>36328</v>
      </c>
      <c r="AJ19" s="4">
        <v>36335</v>
      </c>
      <c r="AK19" s="10">
        <v>1999</v>
      </c>
      <c r="AL19" s="3">
        <v>46.509589041095893</v>
      </c>
      <c r="AM19" s="6">
        <v>6.0191780821917806</v>
      </c>
      <c r="AN19" s="10">
        <v>6</v>
      </c>
      <c r="AO19" s="35" t="s">
        <v>56</v>
      </c>
    </row>
    <row r="20" spans="1:41" ht="15.5" x14ac:dyDescent="0.35">
      <c r="A20" s="33" t="s">
        <v>22</v>
      </c>
      <c r="B20" s="59" t="s">
        <v>94</v>
      </c>
      <c r="C20" s="7" t="s">
        <v>50</v>
      </c>
      <c r="D20" s="11" t="s">
        <v>24</v>
      </c>
      <c r="E20" s="26">
        <v>1928</v>
      </c>
      <c r="F20" s="7" t="s">
        <v>33</v>
      </c>
      <c r="G20" s="7" t="s">
        <v>34</v>
      </c>
      <c r="H20" s="7" t="s">
        <v>28</v>
      </c>
      <c r="I20" s="7">
        <v>2</v>
      </c>
      <c r="J20" s="7">
        <v>23</v>
      </c>
      <c r="K20" s="26">
        <v>1612</v>
      </c>
      <c r="L20" s="8">
        <v>35020</v>
      </c>
      <c r="M20" s="7" t="s">
        <v>27</v>
      </c>
      <c r="N20" s="26" t="s">
        <v>28</v>
      </c>
      <c r="O20" s="7">
        <v>1</v>
      </c>
      <c r="P20" s="7">
        <v>120</v>
      </c>
      <c r="Q20" s="7" t="s">
        <v>38</v>
      </c>
      <c r="R20" s="7" t="s">
        <v>40</v>
      </c>
      <c r="S20" s="7">
        <v>77</v>
      </c>
      <c r="T20" s="7">
        <v>43</v>
      </c>
      <c r="U20" s="7">
        <v>94</v>
      </c>
      <c r="V20" s="7">
        <v>6</v>
      </c>
      <c r="W20" s="7">
        <v>1</v>
      </c>
      <c r="X20" s="26">
        <v>0</v>
      </c>
      <c r="Y20" s="26">
        <v>101</v>
      </c>
      <c r="Z20" s="26">
        <v>101</v>
      </c>
      <c r="AA20" s="27">
        <v>80</v>
      </c>
      <c r="AB20" s="6">
        <v>93.069306930693074</v>
      </c>
      <c r="AC20" s="6">
        <v>93.069306930693074</v>
      </c>
      <c r="AD20" s="6">
        <v>78.333333333333329</v>
      </c>
      <c r="AE20" s="8">
        <v>35020</v>
      </c>
      <c r="AF20" s="8">
        <v>35020</v>
      </c>
      <c r="AG20" s="27">
        <v>1995</v>
      </c>
      <c r="AH20" s="28">
        <v>67.893150684931513</v>
      </c>
      <c r="AI20" s="29">
        <v>38307</v>
      </c>
      <c r="AJ20" s="29">
        <v>36335</v>
      </c>
      <c r="AK20" s="30">
        <v>1999</v>
      </c>
      <c r="AL20" s="28">
        <v>71.495890410958907</v>
      </c>
      <c r="AM20" s="6">
        <v>3.6027397260273974</v>
      </c>
      <c r="AN20" s="27">
        <v>9</v>
      </c>
      <c r="AO20" s="35" t="s">
        <v>55</v>
      </c>
    </row>
    <row r="21" spans="1:41" ht="15.5" x14ac:dyDescent="0.35">
      <c r="A21" s="32" t="s">
        <v>22</v>
      </c>
      <c r="B21" s="59" t="s">
        <v>95</v>
      </c>
      <c r="C21" s="7" t="s">
        <v>31</v>
      </c>
      <c r="D21" s="10" t="s">
        <v>24</v>
      </c>
      <c r="E21" s="10">
        <v>1940</v>
      </c>
      <c r="F21" s="7" t="s">
        <v>44</v>
      </c>
      <c r="G21" s="7" t="s">
        <v>25</v>
      </c>
      <c r="H21" s="10" t="s">
        <v>54</v>
      </c>
      <c r="I21" s="7">
        <v>2</v>
      </c>
      <c r="J21" s="7">
        <v>23</v>
      </c>
      <c r="K21" s="10">
        <v>1612</v>
      </c>
      <c r="L21" s="8">
        <v>35020</v>
      </c>
      <c r="M21" s="7" t="s">
        <v>27</v>
      </c>
      <c r="N21" s="1" t="s">
        <v>28</v>
      </c>
      <c r="O21" s="10">
        <v>1</v>
      </c>
      <c r="P21" s="7">
        <v>120</v>
      </c>
      <c r="Q21" s="10" t="s">
        <v>38</v>
      </c>
      <c r="R21" s="7" t="s">
        <v>40</v>
      </c>
      <c r="S21" s="10">
        <v>77</v>
      </c>
      <c r="T21" s="10">
        <v>43</v>
      </c>
      <c r="U21" s="7">
        <v>88</v>
      </c>
      <c r="V21" s="7">
        <v>6</v>
      </c>
      <c r="W21" s="7">
        <v>7</v>
      </c>
      <c r="X21" s="10">
        <v>0</v>
      </c>
      <c r="Y21" s="1">
        <v>101</v>
      </c>
      <c r="Z21" s="1">
        <v>101</v>
      </c>
      <c r="AA21" s="2">
        <v>80</v>
      </c>
      <c r="AB21" s="17">
        <v>87.128712871287135</v>
      </c>
      <c r="AC21" s="17">
        <v>87.128712871287135</v>
      </c>
      <c r="AD21" s="17">
        <v>73.333333333333329</v>
      </c>
      <c r="AE21" s="8">
        <v>35020</v>
      </c>
      <c r="AF21" s="8">
        <v>35020</v>
      </c>
      <c r="AG21" s="10">
        <v>1995</v>
      </c>
      <c r="AH21" s="3">
        <v>55.128767123287673</v>
      </c>
      <c r="AI21" s="4">
        <v>38307</v>
      </c>
      <c r="AJ21" s="4">
        <v>38491</v>
      </c>
      <c r="AK21" s="10">
        <v>2004</v>
      </c>
      <c r="AL21" s="3">
        <v>64.638356164383566</v>
      </c>
      <c r="AM21" s="6">
        <v>9.5095890410958912</v>
      </c>
      <c r="AN21" s="2">
        <v>9</v>
      </c>
      <c r="AO21" s="35" t="s">
        <v>56</v>
      </c>
    </row>
    <row r="22" spans="1:41" ht="15.5" x14ac:dyDescent="0.35">
      <c r="A22" s="32" t="s">
        <v>22</v>
      </c>
      <c r="B22" s="59" t="s">
        <v>96</v>
      </c>
      <c r="C22" s="7"/>
      <c r="D22" s="12" t="s">
        <v>32</v>
      </c>
      <c r="E22" s="12" t="s">
        <v>28</v>
      </c>
      <c r="F22" s="19" t="s">
        <v>33</v>
      </c>
      <c r="G22" s="10" t="s">
        <v>35</v>
      </c>
      <c r="H22" s="10" t="s">
        <v>26</v>
      </c>
      <c r="I22" s="7">
        <v>2</v>
      </c>
      <c r="J22" s="10">
        <v>39</v>
      </c>
      <c r="K22" s="12">
        <v>2740</v>
      </c>
      <c r="L22" s="18">
        <v>35236</v>
      </c>
      <c r="M22" s="10" t="s">
        <v>27</v>
      </c>
      <c r="N22" s="12" t="s">
        <v>28</v>
      </c>
      <c r="O22" s="10">
        <v>1</v>
      </c>
      <c r="P22" s="10">
        <v>120</v>
      </c>
      <c r="Q22" s="10" t="s">
        <v>38</v>
      </c>
      <c r="R22" s="7" t="s">
        <v>40</v>
      </c>
      <c r="S22" s="10">
        <v>77</v>
      </c>
      <c r="T22" s="10">
        <v>43</v>
      </c>
      <c r="U22" s="19">
        <v>90</v>
      </c>
      <c r="V22" s="22" t="s">
        <v>28</v>
      </c>
      <c r="W22" s="22" t="s">
        <v>28</v>
      </c>
      <c r="X22" s="22" t="s">
        <v>28</v>
      </c>
      <c r="Y22" s="12">
        <v>115</v>
      </c>
      <c r="Z22" s="12">
        <v>115</v>
      </c>
      <c r="AA22" s="13">
        <v>80</v>
      </c>
      <c r="AB22" s="17">
        <v>78.260869565217391</v>
      </c>
      <c r="AC22" s="17">
        <v>78.260869565217391</v>
      </c>
      <c r="AD22" s="17">
        <v>75</v>
      </c>
      <c r="AE22" s="18">
        <v>35389</v>
      </c>
      <c r="AF22" s="18">
        <v>35389</v>
      </c>
      <c r="AG22" s="13">
        <v>1996</v>
      </c>
      <c r="AH22" s="14" t="s">
        <v>28</v>
      </c>
      <c r="AI22" s="15">
        <v>38675</v>
      </c>
      <c r="AJ22" s="15">
        <v>39155</v>
      </c>
      <c r="AK22" s="16">
        <v>2007</v>
      </c>
      <c r="AL22" s="14" t="s">
        <v>28</v>
      </c>
      <c r="AM22" s="17">
        <v>10.317808219178081</v>
      </c>
      <c r="AN22" s="13">
        <v>9</v>
      </c>
      <c r="AO22" s="36" t="s">
        <v>55</v>
      </c>
    </row>
    <row r="23" spans="1:41" ht="15.5" x14ac:dyDescent="0.35">
      <c r="A23" s="32" t="s">
        <v>22</v>
      </c>
      <c r="B23" s="59" t="s">
        <v>97</v>
      </c>
      <c r="C23" s="7"/>
      <c r="D23" s="20" t="s">
        <v>24</v>
      </c>
      <c r="E23" s="12">
        <v>1941</v>
      </c>
      <c r="F23" s="19" t="s">
        <v>43</v>
      </c>
      <c r="G23" s="10" t="s">
        <v>25</v>
      </c>
      <c r="H23" s="10" t="s">
        <v>54</v>
      </c>
      <c r="I23" s="7">
        <v>2</v>
      </c>
      <c r="J23" s="10">
        <v>39</v>
      </c>
      <c r="K23" s="12">
        <v>2740</v>
      </c>
      <c r="L23" s="18">
        <v>35236</v>
      </c>
      <c r="M23" s="10" t="s">
        <v>27</v>
      </c>
      <c r="N23" s="12" t="s">
        <v>28</v>
      </c>
      <c r="O23" s="10">
        <v>1</v>
      </c>
      <c r="P23" s="10">
        <v>120</v>
      </c>
      <c r="Q23" s="10" t="s">
        <v>38</v>
      </c>
      <c r="R23" s="7" t="s">
        <v>40</v>
      </c>
      <c r="S23" s="10">
        <v>77</v>
      </c>
      <c r="T23" s="10">
        <v>43</v>
      </c>
      <c r="U23" s="10">
        <v>88</v>
      </c>
      <c r="V23" s="22" t="s">
        <v>28</v>
      </c>
      <c r="W23" s="22" t="s">
        <v>28</v>
      </c>
      <c r="X23" s="22" t="s">
        <v>28</v>
      </c>
      <c r="Y23" s="12">
        <v>112</v>
      </c>
      <c r="Z23" s="12">
        <v>112</v>
      </c>
      <c r="AA23" s="13">
        <v>80</v>
      </c>
      <c r="AB23" s="17">
        <v>78.571428571428569</v>
      </c>
      <c r="AC23" s="17">
        <v>78.571428571428569</v>
      </c>
      <c r="AD23" s="17">
        <v>73.333333333333329</v>
      </c>
      <c r="AE23" s="18">
        <v>35389</v>
      </c>
      <c r="AF23" s="18">
        <v>35389</v>
      </c>
      <c r="AG23" s="10">
        <v>1996</v>
      </c>
      <c r="AH23" s="14">
        <v>55.063013698630137</v>
      </c>
      <c r="AI23" s="15">
        <v>38675</v>
      </c>
      <c r="AJ23" s="15">
        <v>38491</v>
      </c>
      <c r="AK23" s="16">
        <v>2005</v>
      </c>
      <c r="AL23" s="14">
        <v>63.561643835616437</v>
      </c>
      <c r="AM23" s="17">
        <v>8.4986301369863018</v>
      </c>
      <c r="AN23" s="13">
        <v>9</v>
      </c>
      <c r="AO23" s="34" t="s">
        <v>56</v>
      </c>
    </row>
    <row r="24" spans="1:41" ht="15.5" x14ac:dyDescent="0.35">
      <c r="A24" s="32" t="s">
        <v>22</v>
      </c>
      <c r="B24" s="59" t="s">
        <v>98</v>
      </c>
      <c r="C24" s="7"/>
      <c r="D24" s="20" t="s">
        <v>24</v>
      </c>
      <c r="E24" s="12">
        <v>1952</v>
      </c>
      <c r="F24" s="10" t="s">
        <v>25</v>
      </c>
      <c r="G24" s="10" t="s">
        <v>25</v>
      </c>
      <c r="H24" s="10" t="s">
        <v>54</v>
      </c>
      <c r="I24" s="7">
        <v>2</v>
      </c>
      <c r="J24" s="10">
        <v>39</v>
      </c>
      <c r="K24" s="12">
        <v>2740</v>
      </c>
      <c r="L24" s="18">
        <v>35236</v>
      </c>
      <c r="M24" s="10" t="s">
        <v>27</v>
      </c>
      <c r="N24" s="12" t="s">
        <v>28</v>
      </c>
      <c r="O24" s="10">
        <v>1</v>
      </c>
      <c r="P24" s="10">
        <v>120</v>
      </c>
      <c r="Q24" s="10" t="s">
        <v>38</v>
      </c>
      <c r="R24" s="7" t="s">
        <v>40</v>
      </c>
      <c r="S24" s="10">
        <v>77</v>
      </c>
      <c r="T24" s="10">
        <v>43</v>
      </c>
      <c r="U24" s="19">
        <v>89</v>
      </c>
      <c r="V24" s="22" t="s">
        <v>28</v>
      </c>
      <c r="W24" s="22" t="s">
        <v>28</v>
      </c>
      <c r="X24" s="22" t="s">
        <v>28</v>
      </c>
      <c r="Y24" s="12">
        <v>113</v>
      </c>
      <c r="Z24" s="12">
        <v>113</v>
      </c>
      <c r="AA24" s="13">
        <v>80</v>
      </c>
      <c r="AB24" s="17">
        <v>78.761061946902657</v>
      </c>
      <c r="AC24" s="17">
        <v>78.761061946902657</v>
      </c>
      <c r="AD24" s="17">
        <v>74.166666666666671</v>
      </c>
      <c r="AE24" s="18">
        <v>35389</v>
      </c>
      <c r="AF24" s="18">
        <v>35389</v>
      </c>
      <c r="AG24" s="13">
        <v>1996</v>
      </c>
      <c r="AH24" s="14">
        <v>44.515068493150686</v>
      </c>
      <c r="AI24" s="15">
        <v>38675</v>
      </c>
      <c r="AJ24" s="15">
        <v>38491</v>
      </c>
      <c r="AK24" s="16">
        <v>2005</v>
      </c>
      <c r="AL24" s="14">
        <v>53.013698630136986</v>
      </c>
      <c r="AM24" s="17">
        <v>8.4986301369863018</v>
      </c>
      <c r="AN24" s="13">
        <v>9</v>
      </c>
      <c r="AO24" s="36" t="s">
        <v>56</v>
      </c>
    </row>
    <row r="25" spans="1:41" ht="15.5" x14ac:dyDescent="0.35">
      <c r="A25" s="32" t="s">
        <v>22</v>
      </c>
      <c r="B25" s="59" t="s">
        <v>99</v>
      </c>
      <c r="C25" s="7" t="s">
        <v>45</v>
      </c>
      <c r="D25" s="10" t="s">
        <v>24</v>
      </c>
      <c r="E25" s="12">
        <v>1940</v>
      </c>
      <c r="F25" s="10" t="s">
        <v>33</v>
      </c>
      <c r="G25" s="10" t="s">
        <v>41</v>
      </c>
      <c r="H25" s="10" t="s">
        <v>26</v>
      </c>
      <c r="I25" s="7">
        <v>2</v>
      </c>
      <c r="J25" s="10">
        <v>39</v>
      </c>
      <c r="K25" s="12">
        <v>2740</v>
      </c>
      <c r="L25" s="18">
        <v>35236</v>
      </c>
      <c r="M25" s="10" t="s">
        <v>27</v>
      </c>
      <c r="N25" s="12" t="s">
        <v>28</v>
      </c>
      <c r="O25" s="10">
        <v>1</v>
      </c>
      <c r="P25" s="10">
        <v>120</v>
      </c>
      <c r="Q25" s="10" t="s">
        <v>38</v>
      </c>
      <c r="R25" s="7" t="s">
        <v>40</v>
      </c>
      <c r="S25" s="10">
        <v>77</v>
      </c>
      <c r="T25" s="10">
        <v>43</v>
      </c>
      <c r="U25" s="19">
        <v>90</v>
      </c>
      <c r="V25" s="22" t="s">
        <v>28</v>
      </c>
      <c r="W25" s="22" t="s">
        <v>28</v>
      </c>
      <c r="X25" s="22" t="s">
        <v>28</v>
      </c>
      <c r="Y25" s="12">
        <v>113</v>
      </c>
      <c r="Z25" s="12">
        <v>113</v>
      </c>
      <c r="AA25" s="13">
        <v>80</v>
      </c>
      <c r="AB25" s="17">
        <v>79.646017699115049</v>
      </c>
      <c r="AC25" s="17">
        <v>79.646017699115049</v>
      </c>
      <c r="AD25" s="17">
        <v>75</v>
      </c>
      <c r="AE25" s="18">
        <v>35389</v>
      </c>
      <c r="AF25" s="18">
        <v>35389</v>
      </c>
      <c r="AG25" s="10">
        <v>1996</v>
      </c>
      <c r="AH25" s="14">
        <v>56.56986301369863</v>
      </c>
      <c r="AI25" s="15">
        <v>38675</v>
      </c>
      <c r="AJ25" s="15">
        <v>38491</v>
      </c>
      <c r="AK25" s="16">
        <v>2005</v>
      </c>
      <c r="AL25" s="14">
        <v>65.06849315068493</v>
      </c>
      <c r="AM25" s="17">
        <v>8.4986301369863018</v>
      </c>
      <c r="AN25" s="13">
        <v>9</v>
      </c>
      <c r="AO25" s="36" t="s">
        <v>56</v>
      </c>
    </row>
    <row r="26" spans="1:41" ht="15.5" x14ac:dyDescent="0.35">
      <c r="A26" s="32" t="s">
        <v>22</v>
      </c>
      <c r="B26" s="59" t="s">
        <v>100</v>
      </c>
      <c r="C26" s="7"/>
      <c r="D26" s="10" t="s">
        <v>24</v>
      </c>
      <c r="E26" s="10">
        <v>1945</v>
      </c>
      <c r="F26" s="9" t="s">
        <v>47</v>
      </c>
      <c r="G26" s="7" t="s">
        <v>25</v>
      </c>
      <c r="H26" s="10" t="s">
        <v>54</v>
      </c>
      <c r="I26" s="7">
        <v>2</v>
      </c>
      <c r="J26" s="7">
        <v>39</v>
      </c>
      <c r="K26" s="1">
        <v>2740</v>
      </c>
      <c r="L26" s="8">
        <v>35236</v>
      </c>
      <c r="M26" s="7" t="s">
        <v>27</v>
      </c>
      <c r="N26" s="1" t="s">
        <v>28</v>
      </c>
      <c r="O26" s="10">
        <v>1</v>
      </c>
      <c r="P26" s="7">
        <v>120</v>
      </c>
      <c r="Q26" s="10" t="s">
        <v>38</v>
      </c>
      <c r="R26" s="7" t="s">
        <v>40</v>
      </c>
      <c r="S26" s="10">
        <v>77</v>
      </c>
      <c r="T26" s="10">
        <v>43</v>
      </c>
      <c r="U26" s="9">
        <v>85</v>
      </c>
      <c r="V26" s="22" t="s">
        <v>28</v>
      </c>
      <c r="W26" s="22" t="s">
        <v>28</v>
      </c>
      <c r="X26" s="22" t="s">
        <v>28</v>
      </c>
      <c r="Y26" s="1">
        <v>111</v>
      </c>
      <c r="Z26" s="1">
        <v>111</v>
      </c>
      <c r="AA26" s="2">
        <v>80</v>
      </c>
      <c r="AB26" s="17">
        <v>76.576576576576571</v>
      </c>
      <c r="AC26" s="17">
        <v>76.576576576576571</v>
      </c>
      <c r="AD26" s="17">
        <v>70.833333333333343</v>
      </c>
      <c r="AE26" s="8">
        <v>35389</v>
      </c>
      <c r="AF26" s="8">
        <v>35389</v>
      </c>
      <c r="AG26" s="10">
        <v>1996</v>
      </c>
      <c r="AH26" s="3">
        <v>51.238356164383561</v>
      </c>
      <c r="AI26" s="4">
        <v>38675</v>
      </c>
      <c r="AJ26" s="4">
        <v>38491</v>
      </c>
      <c r="AK26" s="5">
        <v>2005</v>
      </c>
      <c r="AL26" s="3">
        <v>59.736986301369861</v>
      </c>
      <c r="AM26" s="6">
        <v>8.4986301369863018</v>
      </c>
      <c r="AN26" s="2">
        <v>9</v>
      </c>
      <c r="AO26" s="37" t="s">
        <v>55</v>
      </c>
    </row>
    <row r="27" spans="1:41" s="31" customFormat="1" ht="15.5" x14ac:dyDescent="0.35">
      <c r="A27" s="32" t="s">
        <v>22</v>
      </c>
      <c r="B27" s="59" t="s">
        <v>101</v>
      </c>
      <c r="C27" s="7"/>
      <c r="D27" s="10" t="s">
        <v>24</v>
      </c>
      <c r="E27" s="10">
        <v>1942</v>
      </c>
      <c r="F27" s="7" t="s">
        <v>25</v>
      </c>
      <c r="G27" s="7" t="s">
        <v>25</v>
      </c>
      <c r="H27" s="10" t="s">
        <v>26</v>
      </c>
      <c r="I27" s="7">
        <v>2</v>
      </c>
      <c r="J27" s="7">
        <v>39</v>
      </c>
      <c r="K27" s="1">
        <v>2740</v>
      </c>
      <c r="L27" s="8">
        <v>35236</v>
      </c>
      <c r="M27" s="7" t="s">
        <v>27</v>
      </c>
      <c r="N27" s="1" t="s">
        <v>28</v>
      </c>
      <c r="O27" s="10">
        <v>1</v>
      </c>
      <c r="P27" s="10">
        <v>120</v>
      </c>
      <c r="Q27" s="10" t="s">
        <v>38</v>
      </c>
      <c r="R27" s="7" t="s">
        <v>40</v>
      </c>
      <c r="S27" s="10">
        <v>77</v>
      </c>
      <c r="T27" s="10">
        <v>43</v>
      </c>
      <c r="U27" s="9">
        <v>89</v>
      </c>
      <c r="V27" s="22" t="s">
        <v>28</v>
      </c>
      <c r="W27" s="22" t="s">
        <v>28</v>
      </c>
      <c r="X27" s="22" t="s">
        <v>28</v>
      </c>
      <c r="Y27" s="1">
        <v>114</v>
      </c>
      <c r="Z27" s="1">
        <v>114</v>
      </c>
      <c r="AA27" s="2">
        <v>80</v>
      </c>
      <c r="AB27" s="17">
        <v>78.070175438596493</v>
      </c>
      <c r="AC27" s="17">
        <v>78.070175438596493</v>
      </c>
      <c r="AD27" s="17">
        <v>74.166666666666671</v>
      </c>
      <c r="AE27" s="8">
        <v>35389</v>
      </c>
      <c r="AF27" s="8">
        <v>35389</v>
      </c>
      <c r="AG27" s="10">
        <v>1996</v>
      </c>
      <c r="AH27" s="3">
        <v>54.523287671232879</v>
      </c>
      <c r="AI27" s="4">
        <v>38675</v>
      </c>
      <c r="AJ27" s="4">
        <v>38491</v>
      </c>
      <c r="AK27" s="5">
        <v>2005</v>
      </c>
      <c r="AL27" s="3">
        <v>63.021917808219179</v>
      </c>
      <c r="AM27" s="6">
        <v>8.4986301369863018</v>
      </c>
      <c r="AN27" s="2">
        <v>9</v>
      </c>
      <c r="AO27" s="37" t="s">
        <v>56</v>
      </c>
    </row>
    <row r="28" spans="1:41" ht="15.5" x14ac:dyDescent="0.35">
      <c r="A28" s="32" t="s">
        <v>22</v>
      </c>
      <c r="B28" s="59" t="s">
        <v>102</v>
      </c>
      <c r="C28" s="7"/>
      <c r="D28" s="10" t="s">
        <v>32</v>
      </c>
      <c r="E28" s="1">
        <v>1939</v>
      </c>
      <c r="F28" s="9" t="s">
        <v>25</v>
      </c>
      <c r="G28" s="7" t="s">
        <v>25</v>
      </c>
      <c r="H28" s="10" t="s">
        <v>26</v>
      </c>
      <c r="I28" s="7">
        <v>2</v>
      </c>
      <c r="J28" s="7">
        <v>39</v>
      </c>
      <c r="K28" s="1">
        <v>2740</v>
      </c>
      <c r="L28" s="8">
        <v>35236</v>
      </c>
      <c r="M28" s="7" t="s">
        <v>27</v>
      </c>
      <c r="N28" s="1" t="s">
        <v>28</v>
      </c>
      <c r="O28" s="10">
        <v>1</v>
      </c>
      <c r="P28" s="7">
        <v>120</v>
      </c>
      <c r="Q28" s="10" t="s">
        <v>38</v>
      </c>
      <c r="R28" s="7" t="s">
        <v>40</v>
      </c>
      <c r="S28" s="10">
        <v>77</v>
      </c>
      <c r="T28" s="10">
        <v>43</v>
      </c>
      <c r="U28" s="9">
        <v>95</v>
      </c>
      <c r="V28" s="22" t="s">
        <v>28</v>
      </c>
      <c r="W28" s="22" t="s">
        <v>28</v>
      </c>
      <c r="X28" s="22" t="s">
        <v>28</v>
      </c>
      <c r="Y28" s="1">
        <v>112</v>
      </c>
      <c r="Z28" s="1">
        <v>112</v>
      </c>
      <c r="AA28" s="2">
        <v>80</v>
      </c>
      <c r="AB28" s="17">
        <v>84.821428571428569</v>
      </c>
      <c r="AC28" s="17">
        <v>84.821428571428569</v>
      </c>
      <c r="AD28" s="17">
        <v>79.166666666666657</v>
      </c>
      <c r="AE28" s="8">
        <v>35389</v>
      </c>
      <c r="AF28" s="8">
        <v>35389</v>
      </c>
      <c r="AG28" s="10">
        <v>1996</v>
      </c>
      <c r="AH28" s="3">
        <v>57.030136986301372</v>
      </c>
      <c r="AI28" s="4">
        <v>38675</v>
      </c>
      <c r="AJ28" s="4">
        <v>38491</v>
      </c>
      <c r="AK28" s="5">
        <v>2005</v>
      </c>
      <c r="AL28" s="3">
        <v>65.528767123287665</v>
      </c>
      <c r="AM28" s="6">
        <v>8.4986301369863018</v>
      </c>
      <c r="AN28" s="2">
        <v>9</v>
      </c>
      <c r="AO28" s="37" t="s">
        <v>55</v>
      </c>
    </row>
    <row r="29" spans="1:41" ht="15.5" x14ac:dyDescent="0.35">
      <c r="A29" s="32" t="s">
        <v>22</v>
      </c>
      <c r="B29" s="59" t="s">
        <v>103</v>
      </c>
      <c r="C29" s="7" t="s">
        <v>51</v>
      </c>
      <c r="D29" s="10" t="s">
        <v>24</v>
      </c>
      <c r="E29" s="10">
        <v>1937</v>
      </c>
      <c r="F29" s="9" t="s">
        <v>33</v>
      </c>
      <c r="G29" s="7" t="s">
        <v>41</v>
      </c>
      <c r="H29" s="10" t="s">
        <v>26</v>
      </c>
      <c r="I29" s="7">
        <v>2</v>
      </c>
      <c r="J29" s="7">
        <v>39</v>
      </c>
      <c r="K29" s="1">
        <v>2740</v>
      </c>
      <c r="L29" s="8">
        <v>35236</v>
      </c>
      <c r="M29" s="7" t="s">
        <v>27</v>
      </c>
      <c r="N29" s="1" t="s">
        <v>28</v>
      </c>
      <c r="O29" s="10">
        <v>1</v>
      </c>
      <c r="P29" s="7">
        <v>120</v>
      </c>
      <c r="Q29" s="10" t="s">
        <v>38</v>
      </c>
      <c r="R29" s="7" t="s">
        <v>40</v>
      </c>
      <c r="S29" s="10">
        <v>77</v>
      </c>
      <c r="T29" s="10">
        <v>43</v>
      </c>
      <c r="U29" s="9">
        <v>91</v>
      </c>
      <c r="V29" s="22" t="s">
        <v>28</v>
      </c>
      <c r="W29" s="22" t="s">
        <v>28</v>
      </c>
      <c r="X29" s="22" t="s">
        <v>28</v>
      </c>
      <c r="Y29" s="1">
        <v>114</v>
      </c>
      <c r="Z29" s="1">
        <v>114</v>
      </c>
      <c r="AA29" s="2">
        <v>80</v>
      </c>
      <c r="AB29" s="17">
        <v>79.824561403508781</v>
      </c>
      <c r="AC29" s="17">
        <v>79.824561403508781</v>
      </c>
      <c r="AD29" s="17">
        <v>75.833333333333329</v>
      </c>
      <c r="AE29" s="8">
        <v>35389</v>
      </c>
      <c r="AF29" s="8">
        <v>35389</v>
      </c>
      <c r="AG29" s="10">
        <v>1996</v>
      </c>
      <c r="AH29" s="3">
        <v>59.024657534246572</v>
      </c>
      <c r="AI29" s="4">
        <v>38675</v>
      </c>
      <c r="AJ29" s="4">
        <v>38491</v>
      </c>
      <c r="AK29" s="5">
        <v>2005</v>
      </c>
      <c r="AL29" s="3">
        <v>67.523287671232879</v>
      </c>
      <c r="AM29" s="6">
        <v>8.4986301369863018</v>
      </c>
      <c r="AN29" s="2">
        <v>9</v>
      </c>
      <c r="AO29" s="37" t="s">
        <v>56</v>
      </c>
    </row>
    <row r="30" spans="1:41" ht="15.5" x14ac:dyDescent="0.35">
      <c r="A30" s="32" t="s">
        <v>22</v>
      </c>
      <c r="B30" s="59" t="s">
        <v>104</v>
      </c>
      <c r="C30" s="7"/>
      <c r="D30" s="12" t="s">
        <v>24</v>
      </c>
      <c r="E30" s="12">
        <v>1939</v>
      </c>
      <c r="F30" s="10" t="s">
        <v>48</v>
      </c>
      <c r="G30" s="18" t="s">
        <v>25</v>
      </c>
      <c r="H30" s="10" t="s">
        <v>54</v>
      </c>
      <c r="I30" s="9">
        <v>2</v>
      </c>
      <c r="J30" s="19">
        <v>41</v>
      </c>
      <c r="K30" s="12">
        <v>2888</v>
      </c>
      <c r="L30" s="18">
        <v>35320</v>
      </c>
      <c r="M30" s="19" t="s">
        <v>27</v>
      </c>
      <c r="N30" s="12" t="s">
        <v>28</v>
      </c>
      <c r="O30" s="10">
        <v>1</v>
      </c>
      <c r="P30" s="19">
        <v>120</v>
      </c>
      <c r="Q30" s="10" t="s">
        <v>38</v>
      </c>
      <c r="R30" s="7" t="s">
        <v>40</v>
      </c>
      <c r="S30" s="10">
        <v>77</v>
      </c>
      <c r="T30" s="10">
        <v>43</v>
      </c>
      <c r="U30" s="19">
        <v>85</v>
      </c>
      <c r="V30" s="23">
        <v>14</v>
      </c>
      <c r="W30" s="22">
        <v>8</v>
      </c>
      <c r="X30" s="12">
        <v>0</v>
      </c>
      <c r="Y30" s="12">
        <v>107</v>
      </c>
      <c r="Z30" s="12">
        <v>107</v>
      </c>
      <c r="AA30" s="13">
        <v>80</v>
      </c>
      <c r="AB30" s="17">
        <v>79.43925233644859</v>
      </c>
      <c r="AC30" s="17">
        <v>79.43925233644859</v>
      </c>
      <c r="AD30" s="17">
        <v>70.833333333333343</v>
      </c>
      <c r="AE30" s="18">
        <v>35320</v>
      </c>
      <c r="AF30" s="18">
        <v>35320</v>
      </c>
      <c r="AG30" s="13">
        <v>1996</v>
      </c>
      <c r="AH30" s="14">
        <v>57.435616438356163</v>
      </c>
      <c r="AI30" s="15">
        <v>38606</v>
      </c>
      <c r="AJ30" s="15">
        <v>37812</v>
      </c>
      <c r="AK30" s="16">
        <v>2003</v>
      </c>
      <c r="AL30" s="14">
        <v>64.263013698630132</v>
      </c>
      <c r="AM30" s="17">
        <v>6.8273972602739725</v>
      </c>
      <c r="AN30" s="13">
        <v>9</v>
      </c>
      <c r="AO30" s="36" t="s">
        <v>55</v>
      </c>
    </row>
    <row r="31" spans="1:41" ht="15.5" x14ac:dyDescent="0.35">
      <c r="A31" s="32" t="s">
        <v>22</v>
      </c>
      <c r="B31" s="59" t="s">
        <v>105</v>
      </c>
      <c r="C31" s="7" t="s">
        <v>31</v>
      </c>
      <c r="D31" s="10" t="s">
        <v>24</v>
      </c>
      <c r="E31" s="10">
        <v>1956</v>
      </c>
      <c r="F31" s="10" t="s">
        <v>25</v>
      </c>
      <c r="G31" s="18" t="s">
        <v>25</v>
      </c>
      <c r="H31" s="10" t="s">
        <v>54</v>
      </c>
      <c r="I31" s="9">
        <v>2</v>
      </c>
      <c r="J31" s="9">
        <v>41</v>
      </c>
      <c r="K31" s="10">
        <v>2888</v>
      </c>
      <c r="L31" s="18">
        <v>35320</v>
      </c>
      <c r="M31" s="9" t="s">
        <v>27</v>
      </c>
      <c r="N31" s="1" t="s">
        <v>28</v>
      </c>
      <c r="O31" s="10">
        <v>1</v>
      </c>
      <c r="P31" s="9">
        <v>120</v>
      </c>
      <c r="Q31" s="10" t="s">
        <v>38</v>
      </c>
      <c r="R31" s="7" t="s">
        <v>40</v>
      </c>
      <c r="S31" s="10">
        <v>77</v>
      </c>
      <c r="T31" s="10">
        <v>43</v>
      </c>
      <c r="U31" s="9">
        <v>85</v>
      </c>
      <c r="V31" s="10">
        <v>14</v>
      </c>
      <c r="W31" s="10">
        <v>8</v>
      </c>
      <c r="X31" s="10">
        <v>0</v>
      </c>
      <c r="Y31" s="1">
        <v>107</v>
      </c>
      <c r="Z31" s="1">
        <v>107</v>
      </c>
      <c r="AA31" s="2">
        <v>80</v>
      </c>
      <c r="AB31" s="17">
        <v>79.43925233644859</v>
      </c>
      <c r="AC31" s="17">
        <v>79.43925233644859</v>
      </c>
      <c r="AD31" s="17">
        <v>70.833333333333343</v>
      </c>
      <c r="AE31" s="18">
        <v>35320</v>
      </c>
      <c r="AF31" s="18">
        <v>35320</v>
      </c>
      <c r="AG31" s="10">
        <v>1996</v>
      </c>
      <c r="AH31" s="3">
        <v>40.468493150684928</v>
      </c>
      <c r="AI31" s="4">
        <v>38606</v>
      </c>
      <c r="AJ31" s="4">
        <v>38491</v>
      </c>
      <c r="AK31" s="5">
        <v>2005</v>
      </c>
      <c r="AL31" s="3">
        <v>49.156164383561645</v>
      </c>
      <c r="AM31" s="6">
        <v>8.6876712328767116</v>
      </c>
      <c r="AN31" s="2">
        <v>9</v>
      </c>
      <c r="AO31" s="37" t="s">
        <v>55</v>
      </c>
    </row>
    <row r="32" spans="1:41" ht="15.5" x14ac:dyDescent="0.35">
      <c r="A32" s="32" t="s">
        <v>22</v>
      </c>
      <c r="B32" s="59" t="s">
        <v>106</v>
      </c>
      <c r="C32" s="7" t="s">
        <v>23</v>
      </c>
      <c r="D32" s="12" t="s">
        <v>24</v>
      </c>
      <c r="E32" s="12">
        <v>1949</v>
      </c>
      <c r="F32" s="10" t="s">
        <v>33</v>
      </c>
      <c r="G32" s="18" t="s">
        <v>41</v>
      </c>
      <c r="H32" s="10" t="s">
        <v>26</v>
      </c>
      <c r="I32" s="7">
        <v>2</v>
      </c>
      <c r="J32" s="10">
        <v>105</v>
      </c>
      <c r="K32" s="12">
        <v>7741</v>
      </c>
      <c r="L32" s="18">
        <v>36335</v>
      </c>
      <c r="M32" s="10" t="s">
        <v>27</v>
      </c>
      <c r="N32" s="12" t="s">
        <v>28</v>
      </c>
      <c r="O32" s="10">
        <v>1</v>
      </c>
      <c r="P32" s="10">
        <v>120</v>
      </c>
      <c r="Q32" s="10" t="s">
        <v>38</v>
      </c>
      <c r="R32" s="7" t="s">
        <v>40</v>
      </c>
      <c r="S32" s="10">
        <v>77</v>
      </c>
      <c r="T32" s="10">
        <v>43</v>
      </c>
      <c r="U32" s="10">
        <v>87</v>
      </c>
      <c r="V32" s="10">
        <v>10</v>
      </c>
      <c r="W32" s="10">
        <v>9</v>
      </c>
      <c r="X32" s="12">
        <v>0</v>
      </c>
      <c r="Y32" s="12">
        <v>106</v>
      </c>
      <c r="Z32" s="12">
        <v>106</v>
      </c>
      <c r="AA32" s="13">
        <v>80</v>
      </c>
      <c r="AB32" s="17">
        <v>82.075471698113205</v>
      </c>
      <c r="AC32" s="17">
        <v>82.075471698113205</v>
      </c>
      <c r="AD32" s="17">
        <v>72.5</v>
      </c>
      <c r="AE32" s="18">
        <v>36335</v>
      </c>
      <c r="AF32" s="18">
        <v>36335</v>
      </c>
      <c r="AG32" s="13">
        <v>1999</v>
      </c>
      <c r="AH32" s="14">
        <v>49.589041095890408</v>
      </c>
      <c r="AI32" s="15">
        <v>39622</v>
      </c>
      <c r="AJ32" s="15">
        <v>39619</v>
      </c>
      <c r="AK32" s="16">
        <v>2008</v>
      </c>
      <c r="AL32" s="14">
        <v>58.586301369863016</v>
      </c>
      <c r="AM32" s="17">
        <v>8.9972602739726035</v>
      </c>
      <c r="AN32" s="13">
        <v>9</v>
      </c>
      <c r="AO32" s="34" t="s">
        <v>55</v>
      </c>
    </row>
    <row r="33" spans="1:41" ht="15.5" x14ac:dyDescent="0.35">
      <c r="A33" s="32" t="s">
        <v>22</v>
      </c>
      <c r="B33" s="59" t="s">
        <v>107</v>
      </c>
      <c r="C33" s="7"/>
      <c r="D33" s="20" t="s">
        <v>24</v>
      </c>
      <c r="E33" s="12">
        <v>1943</v>
      </c>
      <c r="F33" s="10" t="s">
        <v>25</v>
      </c>
      <c r="G33" s="18" t="s">
        <v>25</v>
      </c>
      <c r="H33" s="10" t="s">
        <v>26</v>
      </c>
      <c r="I33" s="7">
        <v>2</v>
      </c>
      <c r="J33" s="10">
        <v>105</v>
      </c>
      <c r="K33" s="12">
        <v>7741</v>
      </c>
      <c r="L33" s="18">
        <v>36335</v>
      </c>
      <c r="M33" s="10" t="s">
        <v>27</v>
      </c>
      <c r="N33" s="12" t="s">
        <v>28</v>
      </c>
      <c r="O33" s="10">
        <v>1</v>
      </c>
      <c r="P33" s="10">
        <v>120</v>
      </c>
      <c r="Q33" s="10" t="s">
        <v>38</v>
      </c>
      <c r="R33" s="7" t="s">
        <v>40</v>
      </c>
      <c r="S33" s="10">
        <v>77</v>
      </c>
      <c r="T33" s="10">
        <v>43</v>
      </c>
      <c r="U33" s="10">
        <v>86</v>
      </c>
      <c r="V33" s="10">
        <v>12</v>
      </c>
      <c r="W33" s="10">
        <v>7</v>
      </c>
      <c r="X33" s="12">
        <v>0</v>
      </c>
      <c r="Y33" s="12">
        <v>105</v>
      </c>
      <c r="Z33" s="12">
        <v>105</v>
      </c>
      <c r="AA33" s="13">
        <v>80</v>
      </c>
      <c r="AB33" s="17">
        <v>81.904761904761898</v>
      </c>
      <c r="AC33" s="17">
        <v>81.904761904761898</v>
      </c>
      <c r="AD33" s="17">
        <v>71.666666666666671</v>
      </c>
      <c r="AE33" s="18">
        <v>36335</v>
      </c>
      <c r="AF33" s="18">
        <v>36335</v>
      </c>
      <c r="AG33" s="13">
        <v>1999</v>
      </c>
      <c r="AH33" s="14">
        <v>56.12054794520548</v>
      </c>
      <c r="AI33" s="15">
        <v>39622</v>
      </c>
      <c r="AJ33" s="15">
        <v>39155</v>
      </c>
      <c r="AK33" s="16">
        <v>2007</v>
      </c>
      <c r="AL33" s="14">
        <v>63.846575342465755</v>
      </c>
      <c r="AM33" s="17">
        <v>7.7260273972602738</v>
      </c>
      <c r="AN33" s="13">
        <v>9</v>
      </c>
      <c r="AO33" s="34" t="s">
        <v>56</v>
      </c>
    </row>
    <row r="34" spans="1:41" ht="15.5" x14ac:dyDescent="0.35">
      <c r="A34" s="32" t="s">
        <v>22</v>
      </c>
      <c r="B34" s="59" t="s">
        <v>108</v>
      </c>
      <c r="C34" s="7" t="s">
        <v>23</v>
      </c>
      <c r="D34" s="10" t="s">
        <v>24</v>
      </c>
      <c r="E34" s="10">
        <v>1940</v>
      </c>
      <c r="F34" s="10" t="s">
        <v>33</v>
      </c>
      <c r="G34" s="18" t="s">
        <v>41</v>
      </c>
      <c r="H34" s="10" t="s">
        <v>54</v>
      </c>
      <c r="I34" s="7">
        <v>2</v>
      </c>
      <c r="J34" s="10">
        <v>105</v>
      </c>
      <c r="K34" s="10">
        <v>7741</v>
      </c>
      <c r="L34" s="18">
        <v>36335</v>
      </c>
      <c r="M34" s="10" t="s">
        <v>27</v>
      </c>
      <c r="N34" s="1" t="s">
        <v>28</v>
      </c>
      <c r="O34" s="10">
        <v>1</v>
      </c>
      <c r="P34" s="10">
        <v>120</v>
      </c>
      <c r="Q34" s="10" t="s">
        <v>38</v>
      </c>
      <c r="R34" s="7" t="s">
        <v>40</v>
      </c>
      <c r="S34" s="10">
        <v>77</v>
      </c>
      <c r="T34" s="10">
        <v>43</v>
      </c>
      <c r="U34" s="10">
        <v>81</v>
      </c>
      <c r="V34" s="10">
        <v>15</v>
      </c>
      <c r="W34" s="10">
        <v>10</v>
      </c>
      <c r="X34" s="10">
        <v>0</v>
      </c>
      <c r="Y34" s="1">
        <v>106</v>
      </c>
      <c r="Z34" s="1">
        <v>106</v>
      </c>
      <c r="AA34" s="2">
        <v>80</v>
      </c>
      <c r="AB34" s="17">
        <v>76.415094339622641</v>
      </c>
      <c r="AC34" s="17">
        <v>76.415094339622641</v>
      </c>
      <c r="AD34" s="17">
        <v>67.5</v>
      </c>
      <c r="AE34" s="18">
        <v>36335</v>
      </c>
      <c r="AF34" s="18">
        <v>36335</v>
      </c>
      <c r="AG34" s="10">
        <v>1999</v>
      </c>
      <c r="AH34" s="3">
        <v>58.602739726027394</v>
      </c>
      <c r="AI34" s="15">
        <v>39622</v>
      </c>
      <c r="AJ34" s="4">
        <v>38527</v>
      </c>
      <c r="AK34" s="5">
        <v>2005</v>
      </c>
      <c r="AL34" s="3">
        <v>64.608219178082194</v>
      </c>
      <c r="AM34" s="6">
        <v>6.0054794520547947</v>
      </c>
      <c r="AN34" s="2">
        <v>9</v>
      </c>
      <c r="AO34" s="34" t="s">
        <v>55</v>
      </c>
    </row>
    <row r="35" spans="1:41" ht="15.5" x14ac:dyDescent="0.35">
      <c r="A35" s="32" t="s">
        <v>22</v>
      </c>
      <c r="B35" s="59" t="s">
        <v>109</v>
      </c>
      <c r="C35" s="7" t="s">
        <v>51</v>
      </c>
      <c r="D35" s="10" t="s">
        <v>24</v>
      </c>
      <c r="E35" s="10">
        <v>1952</v>
      </c>
      <c r="F35" s="10" t="s">
        <v>33</v>
      </c>
      <c r="G35" s="18" t="s">
        <v>41</v>
      </c>
      <c r="H35" s="10" t="s">
        <v>26</v>
      </c>
      <c r="I35" s="7">
        <v>2</v>
      </c>
      <c r="J35" s="10">
        <v>105</v>
      </c>
      <c r="K35" s="10">
        <v>7741</v>
      </c>
      <c r="L35" s="18">
        <v>36335</v>
      </c>
      <c r="M35" s="10" t="s">
        <v>27</v>
      </c>
      <c r="N35" s="1" t="s">
        <v>28</v>
      </c>
      <c r="O35" s="10">
        <v>1</v>
      </c>
      <c r="P35" s="10">
        <v>120</v>
      </c>
      <c r="Q35" s="10" t="s">
        <v>38</v>
      </c>
      <c r="R35" s="7" t="s">
        <v>40</v>
      </c>
      <c r="S35" s="10">
        <v>77</v>
      </c>
      <c r="T35" s="10">
        <v>43</v>
      </c>
      <c r="U35" s="10">
        <v>88</v>
      </c>
      <c r="V35" s="10">
        <v>10</v>
      </c>
      <c r="W35" s="10">
        <v>8</v>
      </c>
      <c r="X35" s="10">
        <v>0</v>
      </c>
      <c r="Y35" s="1">
        <v>106</v>
      </c>
      <c r="Z35" s="1">
        <v>106</v>
      </c>
      <c r="AA35" s="2">
        <v>80</v>
      </c>
      <c r="AB35" s="17">
        <v>83.018867924528308</v>
      </c>
      <c r="AC35" s="17">
        <v>83.018867924528308</v>
      </c>
      <c r="AD35" s="17">
        <v>73.333333333333329</v>
      </c>
      <c r="AE35" s="18">
        <v>36335</v>
      </c>
      <c r="AF35" s="18">
        <v>36335</v>
      </c>
      <c r="AG35" s="10">
        <v>1999</v>
      </c>
      <c r="AH35" s="3">
        <v>46.509589041095893</v>
      </c>
      <c r="AI35" s="15">
        <v>39622</v>
      </c>
      <c r="AJ35" s="4">
        <v>39619</v>
      </c>
      <c r="AK35" s="5">
        <v>2008</v>
      </c>
      <c r="AL35" s="3">
        <v>55.506849315068493</v>
      </c>
      <c r="AM35" s="6">
        <v>8.9972602739726035</v>
      </c>
      <c r="AN35" s="2">
        <v>9</v>
      </c>
      <c r="AO35" s="34" t="s">
        <v>56</v>
      </c>
    </row>
    <row r="36" spans="1:41" ht="15.5" x14ac:dyDescent="0.35">
      <c r="A36" s="32" t="s">
        <v>22</v>
      </c>
      <c r="B36" s="59" t="s">
        <v>110</v>
      </c>
      <c r="C36" s="7"/>
      <c r="D36" s="12" t="s">
        <v>24</v>
      </c>
      <c r="E36" s="12" t="s">
        <v>28</v>
      </c>
      <c r="F36" s="10" t="s">
        <v>35</v>
      </c>
      <c r="G36" s="10" t="s">
        <v>35</v>
      </c>
      <c r="H36" s="10" t="s">
        <v>26</v>
      </c>
      <c r="I36" s="7">
        <v>3</v>
      </c>
      <c r="J36" s="10">
        <v>60</v>
      </c>
      <c r="K36" s="12">
        <v>4169</v>
      </c>
      <c r="L36" s="18">
        <v>37364</v>
      </c>
      <c r="M36" s="10" t="s">
        <v>49</v>
      </c>
      <c r="N36" s="12" t="s">
        <v>28</v>
      </c>
      <c r="O36" s="10">
        <v>1</v>
      </c>
      <c r="P36" s="10">
        <v>120</v>
      </c>
      <c r="Q36" s="10" t="s">
        <v>38</v>
      </c>
      <c r="R36" s="7" t="s">
        <v>40</v>
      </c>
      <c r="S36" s="10">
        <v>76</v>
      </c>
      <c r="T36" s="10">
        <v>44</v>
      </c>
      <c r="U36" s="10">
        <v>84</v>
      </c>
      <c r="V36" s="10">
        <v>6</v>
      </c>
      <c r="W36" s="10">
        <v>24</v>
      </c>
      <c r="X36" s="12">
        <v>2</v>
      </c>
      <c r="Y36" s="12">
        <v>116</v>
      </c>
      <c r="Z36" s="12">
        <v>116</v>
      </c>
      <c r="AA36" s="13">
        <v>80</v>
      </c>
      <c r="AB36" s="17">
        <v>72.41379310344827</v>
      </c>
      <c r="AC36" s="17">
        <v>72.41379310344827</v>
      </c>
      <c r="AD36" s="17">
        <v>70</v>
      </c>
      <c r="AE36" s="18">
        <v>37364</v>
      </c>
      <c r="AF36" s="18">
        <v>37364</v>
      </c>
      <c r="AG36" s="13">
        <v>2002</v>
      </c>
      <c r="AH36" s="14" t="s">
        <v>28</v>
      </c>
      <c r="AI36" s="15">
        <v>40650</v>
      </c>
      <c r="AJ36" s="15">
        <v>40933</v>
      </c>
      <c r="AK36" s="16">
        <v>2012</v>
      </c>
      <c r="AL36" s="14" t="s">
        <v>28</v>
      </c>
      <c r="AM36" s="17">
        <v>9.7780821917808218</v>
      </c>
      <c r="AN36" s="13">
        <v>9</v>
      </c>
      <c r="AO36" s="34" t="s">
        <v>56</v>
      </c>
    </row>
    <row r="37" spans="1:41" ht="15.5" x14ac:dyDescent="0.35">
      <c r="A37" s="32" t="s">
        <v>22</v>
      </c>
      <c r="B37" s="59" t="s">
        <v>111</v>
      </c>
      <c r="C37" s="7"/>
      <c r="D37" s="12" t="s">
        <v>32</v>
      </c>
      <c r="E37" s="12" t="s">
        <v>28</v>
      </c>
      <c r="F37" s="10" t="s">
        <v>35</v>
      </c>
      <c r="G37" s="10" t="s">
        <v>35</v>
      </c>
      <c r="H37" s="10" t="s">
        <v>26</v>
      </c>
      <c r="I37" s="7">
        <v>3</v>
      </c>
      <c r="J37" s="10">
        <v>60</v>
      </c>
      <c r="K37" s="12">
        <v>4169</v>
      </c>
      <c r="L37" s="18">
        <v>37364</v>
      </c>
      <c r="M37" s="10" t="s">
        <v>49</v>
      </c>
      <c r="N37" s="12" t="s">
        <v>28</v>
      </c>
      <c r="O37" s="10">
        <v>1</v>
      </c>
      <c r="P37" s="10">
        <v>120</v>
      </c>
      <c r="Q37" s="10" t="s">
        <v>38</v>
      </c>
      <c r="R37" s="7" t="s">
        <v>40</v>
      </c>
      <c r="S37" s="10">
        <v>76</v>
      </c>
      <c r="T37" s="10">
        <v>44</v>
      </c>
      <c r="U37" s="10">
        <v>84</v>
      </c>
      <c r="V37" s="10">
        <v>7</v>
      </c>
      <c r="W37" s="10">
        <v>23</v>
      </c>
      <c r="X37" s="12">
        <v>2</v>
      </c>
      <c r="Y37" s="12">
        <v>116</v>
      </c>
      <c r="Z37" s="12">
        <v>116</v>
      </c>
      <c r="AA37" s="13">
        <v>80</v>
      </c>
      <c r="AB37" s="17">
        <v>72.41379310344827</v>
      </c>
      <c r="AC37" s="17">
        <v>72.41379310344827</v>
      </c>
      <c r="AD37" s="17">
        <v>70</v>
      </c>
      <c r="AE37" s="18">
        <v>37364</v>
      </c>
      <c r="AF37" s="18">
        <v>37364</v>
      </c>
      <c r="AG37" s="13">
        <v>2002</v>
      </c>
      <c r="AH37" s="14" t="s">
        <v>28</v>
      </c>
      <c r="AI37" s="15">
        <v>40650</v>
      </c>
      <c r="AJ37" s="15">
        <v>40933</v>
      </c>
      <c r="AK37" s="16">
        <v>2012</v>
      </c>
      <c r="AL37" s="14" t="s">
        <v>28</v>
      </c>
      <c r="AM37" s="17">
        <v>9.7780821917808218</v>
      </c>
      <c r="AN37" s="13">
        <v>9</v>
      </c>
      <c r="AO37" s="34" t="s">
        <v>55</v>
      </c>
    </row>
    <row r="38" spans="1:41" s="31" customFormat="1" ht="15.5" x14ac:dyDescent="0.35">
      <c r="A38" s="32" t="s">
        <v>22</v>
      </c>
      <c r="B38" s="59" t="s">
        <v>112</v>
      </c>
      <c r="C38" s="7"/>
      <c r="D38" s="10" t="s">
        <v>24</v>
      </c>
      <c r="E38" s="10">
        <v>1939</v>
      </c>
      <c r="F38" s="10" t="s">
        <v>25</v>
      </c>
      <c r="G38" s="10" t="s">
        <v>25</v>
      </c>
      <c r="H38" s="10" t="s">
        <v>26</v>
      </c>
      <c r="I38" s="7">
        <v>3</v>
      </c>
      <c r="J38" s="10">
        <v>60</v>
      </c>
      <c r="K38" s="10">
        <v>4169</v>
      </c>
      <c r="L38" s="18">
        <v>37364</v>
      </c>
      <c r="M38" s="10" t="s">
        <v>49</v>
      </c>
      <c r="N38" s="12" t="s">
        <v>28</v>
      </c>
      <c r="O38" s="10">
        <v>1</v>
      </c>
      <c r="P38" s="10">
        <v>120</v>
      </c>
      <c r="Q38" s="10" t="s">
        <v>38</v>
      </c>
      <c r="R38" s="7" t="s">
        <v>40</v>
      </c>
      <c r="S38" s="10">
        <v>76</v>
      </c>
      <c r="T38" s="10">
        <v>44</v>
      </c>
      <c r="U38" s="10">
        <v>82</v>
      </c>
      <c r="V38" s="10">
        <v>9</v>
      </c>
      <c r="W38" s="10">
        <v>24</v>
      </c>
      <c r="X38" s="10">
        <v>1</v>
      </c>
      <c r="Y38" s="12">
        <v>116</v>
      </c>
      <c r="Z38" s="12">
        <v>116</v>
      </c>
      <c r="AA38" s="13">
        <v>80</v>
      </c>
      <c r="AB38" s="17">
        <v>70.689655172413794</v>
      </c>
      <c r="AC38" s="17">
        <v>70.689655172413794</v>
      </c>
      <c r="AD38" s="17">
        <v>68.333333333333329</v>
      </c>
      <c r="AE38" s="18">
        <v>37364</v>
      </c>
      <c r="AF38" s="18">
        <v>37364</v>
      </c>
      <c r="AG38" s="10">
        <v>2002</v>
      </c>
      <c r="AH38" s="14">
        <v>62.438356164383563</v>
      </c>
      <c r="AI38" s="15">
        <v>40650</v>
      </c>
      <c r="AJ38" s="15">
        <v>38491</v>
      </c>
      <c r="AK38" s="16">
        <v>2005</v>
      </c>
      <c r="AL38" s="14">
        <v>65.526027397260279</v>
      </c>
      <c r="AM38" s="17">
        <v>3.0876712328767124</v>
      </c>
      <c r="AN38" s="13">
        <v>9</v>
      </c>
      <c r="AO38" s="34" t="s">
        <v>55</v>
      </c>
    </row>
    <row r="39" spans="1:41" ht="15.5" x14ac:dyDescent="0.35">
      <c r="A39" s="32" t="s">
        <v>22</v>
      </c>
      <c r="B39" s="59" t="s">
        <v>113</v>
      </c>
      <c r="C39" s="7" t="s">
        <v>31</v>
      </c>
      <c r="D39" s="12" t="s">
        <v>24</v>
      </c>
      <c r="E39" s="12">
        <v>1955</v>
      </c>
      <c r="F39" s="10" t="s">
        <v>48</v>
      </c>
      <c r="G39" s="10" t="s">
        <v>25</v>
      </c>
      <c r="H39" s="10" t="s">
        <v>54</v>
      </c>
      <c r="I39" s="7">
        <v>3</v>
      </c>
      <c r="J39" s="10">
        <v>87</v>
      </c>
      <c r="K39" s="12">
        <v>6174</v>
      </c>
      <c r="L39" s="18">
        <v>37812</v>
      </c>
      <c r="M39" s="10" t="s">
        <v>27</v>
      </c>
      <c r="N39" s="12" t="s">
        <v>28</v>
      </c>
      <c r="O39" s="10">
        <v>1</v>
      </c>
      <c r="P39" s="10">
        <v>120</v>
      </c>
      <c r="Q39" s="10" t="s">
        <v>38</v>
      </c>
      <c r="R39" s="7" t="s">
        <v>40</v>
      </c>
      <c r="S39" s="10">
        <v>76</v>
      </c>
      <c r="T39" s="10">
        <v>44</v>
      </c>
      <c r="U39" s="10">
        <v>97</v>
      </c>
      <c r="V39" s="10">
        <v>8</v>
      </c>
      <c r="W39" s="10">
        <v>5</v>
      </c>
      <c r="X39" s="12">
        <v>0</v>
      </c>
      <c r="Y39" s="12">
        <v>110</v>
      </c>
      <c r="Z39" s="12">
        <v>110</v>
      </c>
      <c r="AA39" s="13">
        <v>80</v>
      </c>
      <c r="AB39" s="17">
        <v>88.181818181818187</v>
      </c>
      <c r="AC39" s="17">
        <v>88.181818181818187</v>
      </c>
      <c r="AD39" s="17">
        <v>80.833333333333329</v>
      </c>
      <c r="AE39" s="18">
        <v>37812</v>
      </c>
      <c r="AF39" s="18">
        <v>37812</v>
      </c>
      <c r="AG39" s="13">
        <v>2003</v>
      </c>
      <c r="AH39" s="14">
        <v>48.041095890410958</v>
      </c>
      <c r="AI39" s="15">
        <v>41099</v>
      </c>
      <c r="AJ39" s="15">
        <v>41101</v>
      </c>
      <c r="AK39" s="16">
        <v>2012</v>
      </c>
      <c r="AL39" s="14">
        <v>57.052054794520551</v>
      </c>
      <c r="AM39" s="17">
        <v>9.0109589041095894</v>
      </c>
      <c r="AN39" s="13">
        <v>9</v>
      </c>
      <c r="AO39" s="34" t="s">
        <v>55</v>
      </c>
    </row>
    <row r="40" spans="1:41" ht="15.5" x14ac:dyDescent="0.35">
      <c r="A40" s="32" t="s">
        <v>22</v>
      </c>
      <c r="B40" s="59" t="s">
        <v>114</v>
      </c>
      <c r="C40" s="7"/>
      <c r="D40" s="12" t="s">
        <v>24</v>
      </c>
      <c r="E40" s="12">
        <v>1938</v>
      </c>
      <c r="F40" s="10" t="s">
        <v>35</v>
      </c>
      <c r="G40" s="18" t="s">
        <v>35</v>
      </c>
      <c r="H40" s="10" t="s">
        <v>54</v>
      </c>
      <c r="I40" s="7">
        <v>4</v>
      </c>
      <c r="J40" s="10">
        <v>18</v>
      </c>
      <c r="K40" s="12">
        <v>1384</v>
      </c>
      <c r="L40" s="18">
        <v>38491</v>
      </c>
      <c r="M40" s="10" t="s">
        <v>27</v>
      </c>
      <c r="N40" s="12" t="s">
        <v>28</v>
      </c>
      <c r="O40" s="10">
        <v>1</v>
      </c>
      <c r="P40" s="10">
        <v>124</v>
      </c>
      <c r="Q40" s="10" t="s">
        <v>36</v>
      </c>
      <c r="R40" s="7" t="s">
        <v>37</v>
      </c>
      <c r="S40" s="10">
        <v>68</v>
      </c>
      <c r="T40" s="10">
        <v>56</v>
      </c>
      <c r="U40" s="10">
        <v>81</v>
      </c>
      <c r="V40" s="10">
        <v>24</v>
      </c>
      <c r="W40" s="10">
        <v>12</v>
      </c>
      <c r="X40" s="12">
        <v>1</v>
      </c>
      <c r="Y40" s="12">
        <v>118</v>
      </c>
      <c r="Z40" s="12">
        <v>118</v>
      </c>
      <c r="AA40" s="13">
        <v>83</v>
      </c>
      <c r="AB40" s="17">
        <v>68.644067796610159</v>
      </c>
      <c r="AC40" s="17">
        <v>68.644067796610159</v>
      </c>
      <c r="AD40" s="17">
        <v>65.322580645161281</v>
      </c>
      <c r="AE40" s="18"/>
      <c r="AF40" s="18"/>
      <c r="AG40" s="12"/>
      <c r="AH40" s="14"/>
      <c r="AI40" s="15"/>
      <c r="AJ40" s="15"/>
      <c r="AK40" s="16"/>
      <c r="AL40" s="14"/>
      <c r="AM40" s="17"/>
      <c r="AN40" s="13"/>
      <c r="AO40" s="34" t="s">
        <v>55</v>
      </c>
    </row>
    <row r="41" spans="1:41" ht="15.5" x14ac:dyDescent="0.35">
      <c r="A41" s="32" t="s">
        <v>22</v>
      </c>
      <c r="B41" s="59" t="s">
        <v>115</v>
      </c>
      <c r="C41" s="7"/>
      <c r="D41" s="12" t="s">
        <v>24</v>
      </c>
      <c r="E41" s="12">
        <v>1941</v>
      </c>
      <c r="F41" s="10" t="s">
        <v>44</v>
      </c>
      <c r="G41" s="18" t="s">
        <v>25</v>
      </c>
      <c r="H41" s="10" t="s">
        <v>26</v>
      </c>
      <c r="I41" s="7">
        <v>4</v>
      </c>
      <c r="J41" s="10">
        <v>18</v>
      </c>
      <c r="K41" s="12">
        <v>1384</v>
      </c>
      <c r="L41" s="18">
        <v>38491</v>
      </c>
      <c r="M41" s="10" t="s">
        <v>27</v>
      </c>
      <c r="N41" s="12" t="s">
        <v>28</v>
      </c>
      <c r="O41" s="10">
        <v>1</v>
      </c>
      <c r="P41" s="10">
        <v>124</v>
      </c>
      <c r="Q41" s="10" t="s">
        <v>36</v>
      </c>
      <c r="R41" s="7" t="s">
        <v>37</v>
      </c>
      <c r="S41" s="10">
        <v>68</v>
      </c>
      <c r="T41" s="10">
        <v>56</v>
      </c>
      <c r="U41" s="10">
        <v>100</v>
      </c>
      <c r="V41" s="10">
        <v>15</v>
      </c>
      <c r="W41" s="10">
        <v>8</v>
      </c>
      <c r="X41" s="12">
        <v>0</v>
      </c>
      <c r="Y41" s="12">
        <v>123</v>
      </c>
      <c r="Z41" s="12">
        <v>123</v>
      </c>
      <c r="AA41" s="13">
        <v>83</v>
      </c>
      <c r="AB41" s="17">
        <v>81.300813008130078</v>
      </c>
      <c r="AC41" s="17">
        <v>81.300813008130078</v>
      </c>
      <c r="AD41" s="17">
        <v>80.645161290322577</v>
      </c>
      <c r="AE41" s="18">
        <v>38491</v>
      </c>
      <c r="AF41" s="18">
        <v>38491</v>
      </c>
      <c r="AG41" s="13">
        <v>2005</v>
      </c>
      <c r="AH41" s="14">
        <v>63.561643835616437</v>
      </c>
      <c r="AI41" s="15">
        <v>41777</v>
      </c>
      <c r="AJ41" s="15">
        <v>39155</v>
      </c>
      <c r="AK41" s="16">
        <v>2007</v>
      </c>
      <c r="AL41" s="14">
        <v>65.38082191780822</v>
      </c>
      <c r="AM41" s="17">
        <v>1.8191780821917809</v>
      </c>
      <c r="AN41" s="13">
        <v>9</v>
      </c>
      <c r="AO41" s="34" t="s">
        <v>56</v>
      </c>
    </row>
    <row r="42" spans="1:41" ht="15.5" x14ac:dyDescent="0.35">
      <c r="A42" s="32" t="s">
        <v>22</v>
      </c>
      <c r="B42" s="59" t="s">
        <v>116</v>
      </c>
      <c r="C42" s="7"/>
      <c r="D42" s="12" t="s">
        <v>24</v>
      </c>
      <c r="E42" s="12">
        <v>1947</v>
      </c>
      <c r="F42" s="10" t="s">
        <v>25</v>
      </c>
      <c r="G42" s="18" t="s">
        <v>25</v>
      </c>
      <c r="H42" s="10" t="s">
        <v>54</v>
      </c>
      <c r="I42" s="7">
        <v>4</v>
      </c>
      <c r="J42" s="10">
        <v>18</v>
      </c>
      <c r="K42" s="12">
        <v>1384</v>
      </c>
      <c r="L42" s="18">
        <v>38491</v>
      </c>
      <c r="M42" s="10" t="s">
        <v>27</v>
      </c>
      <c r="N42" s="12" t="s">
        <v>28</v>
      </c>
      <c r="O42" s="10">
        <v>1</v>
      </c>
      <c r="P42" s="10">
        <v>124</v>
      </c>
      <c r="Q42" s="10" t="s">
        <v>36</v>
      </c>
      <c r="R42" s="7" t="s">
        <v>37</v>
      </c>
      <c r="S42" s="10">
        <v>68</v>
      </c>
      <c r="T42" s="10">
        <v>56</v>
      </c>
      <c r="U42" s="10">
        <v>99</v>
      </c>
      <c r="V42" s="10">
        <v>12</v>
      </c>
      <c r="W42" s="10">
        <v>7</v>
      </c>
      <c r="X42" s="12">
        <v>0</v>
      </c>
      <c r="Y42" s="12">
        <v>118</v>
      </c>
      <c r="Z42" s="12">
        <v>118</v>
      </c>
      <c r="AA42" s="13">
        <v>83</v>
      </c>
      <c r="AB42" s="17">
        <v>83.898305084745758</v>
      </c>
      <c r="AC42" s="17">
        <v>83.898305084745758</v>
      </c>
      <c r="AD42" s="17">
        <v>79.838709677419345</v>
      </c>
      <c r="AE42" s="18">
        <v>38491</v>
      </c>
      <c r="AF42" s="18">
        <v>38491</v>
      </c>
      <c r="AG42" s="13">
        <v>2005</v>
      </c>
      <c r="AH42" s="14">
        <v>58.052054794520551</v>
      </c>
      <c r="AI42" s="15">
        <v>41777</v>
      </c>
      <c r="AJ42" s="15">
        <v>39155</v>
      </c>
      <c r="AK42" s="16">
        <v>2007</v>
      </c>
      <c r="AL42" s="14">
        <v>59.871232876712327</v>
      </c>
      <c r="AM42" s="17">
        <v>1.8191780821917809</v>
      </c>
      <c r="AN42" s="13">
        <v>9</v>
      </c>
      <c r="AO42" s="34" t="s">
        <v>55</v>
      </c>
    </row>
    <row r="43" spans="1:41" ht="15.5" x14ac:dyDescent="0.35">
      <c r="A43" s="32" t="s">
        <v>22</v>
      </c>
      <c r="B43" s="59" t="s">
        <v>117</v>
      </c>
      <c r="C43" s="7" t="s">
        <v>31</v>
      </c>
      <c r="D43" s="10" t="s">
        <v>24</v>
      </c>
      <c r="E43" s="12">
        <v>1961</v>
      </c>
      <c r="F43" s="10" t="s">
        <v>47</v>
      </c>
      <c r="G43" s="18" t="s">
        <v>25</v>
      </c>
      <c r="H43" s="10" t="s">
        <v>26</v>
      </c>
      <c r="I43" s="7">
        <v>4</v>
      </c>
      <c r="J43" s="10">
        <v>18</v>
      </c>
      <c r="K43" s="12">
        <v>1384</v>
      </c>
      <c r="L43" s="18">
        <v>38491</v>
      </c>
      <c r="M43" s="10" t="s">
        <v>27</v>
      </c>
      <c r="N43" s="12" t="s">
        <v>28</v>
      </c>
      <c r="O43" s="10">
        <v>1</v>
      </c>
      <c r="P43" s="10">
        <v>124</v>
      </c>
      <c r="Q43" s="10" t="s">
        <v>36</v>
      </c>
      <c r="R43" s="7" t="s">
        <v>37</v>
      </c>
      <c r="S43" s="10">
        <v>68</v>
      </c>
      <c r="T43" s="10">
        <v>56</v>
      </c>
      <c r="U43" s="10">
        <v>99</v>
      </c>
      <c r="V43" s="10">
        <v>12</v>
      </c>
      <c r="W43" s="10">
        <v>7</v>
      </c>
      <c r="X43" s="12">
        <v>0</v>
      </c>
      <c r="Y43" s="12">
        <v>118</v>
      </c>
      <c r="Z43" s="12">
        <v>118</v>
      </c>
      <c r="AA43" s="13">
        <v>83</v>
      </c>
      <c r="AB43" s="17">
        <v>83.898305084745758</v>
      </c>
      <c r="AC43" s="17">
        <v>83.898305084745758</v>
      </c>
      <c r="AD43" s="17">
        <v>79.838709677419345</v>
      </c>
      <c r="AE43" s="18">
        <v>38491</v>
      </c>
      <c r="AF43" s="18">
        <v>38491</v>
      </c>
      <c r="AG43" s="10">
        <v>2005</v>
      </c>
      <c r="AH43" s="14">
        <v>44.221917808219175</v>
      </c>
      <c r="AI43" s="15">
        <v>41777</v>
      </c>
      <c r="AJ43" s="15">
        <v>39155</v>
      </c>
      <c r="AK43" s="16">
        <v>2007</v>
      </c>
      <c r="AL43" s="14">
        <v>46.041095890410958</v>
      </c>
      <c r="AM43" s="17">
        <v>1.8191780821917809</v>
      </c>
      <c r="AN43" s="13">
        <v>9</v>
      </c>
      <c r="AO43" s="34" t="s">
        <v>55</v>
      </c>
    </row>
    <row r="44" spans="1:41" ht="15.5" x14ac:dyDescent="0.35">
      <c r="A44" s="32" t="s">
        <v>22</v>
      </c>
      <c r="B44" s="59" t="s">
        <v>118</v>
      </c>
      <c r="C44" s="7"/>
      <c r="D44" s="20" t="s">
        <v>24</v>
      </c>
      <c r="E44" s="12">
        <v>1952</v>
      </c>
      <c r="F44" s="10" t="s">
        <v>25</v>
      </c>
      <c r="G44" s="18" t="s">
        <v>25</v>
      </c>
      <c r="H44" s="10" t="s">
        <v>26</v>
      </c>
      <c r="I44" s="7">
        <v>4</v>
      </c>
      <c r="J44" s="10">
        <v>18</v>
      </c>
      <c r="K44" s="12">
        <v>1384</v>
      </c>
      <c r="L44" s="18">
        <v>38491</v>
      </c>
      <c r="M44" s="10" t="s">
        <v>27</v>
      </c>
      <c r="N44" s="12" t="s">
        <v>28</v>
      </c>
      <c r="O44" s="10">
        <v>1</v>
      </c>
      <c r="P44" s="10">
        <v>124</v>
      </c>
      <c r="Q44" s="10" t="s">
        <v>36</v>
      </c>
      <c r="R44" s="7" t="s">
        <v>37</v>
      </c>
      <c r="S44" s="10">
        <v>68</v>
      </c>
      <c r="T44" s="10">
        <v>56</v>
      </c>
      <c r="U44" s="10">
        <v>100</v>
      </c>
      <c r="V44" s="10">
        <v>15</v>
      </c>
      <c r="W44" s="10">
        <v>8</v>
      </c>
      <c r="X44" s="12">
        <v>0</v>
      </c>
      <c r="Y44" s="12">
        <v>123</v>
      </c>
      <c r="Z44" s="12">
        <v>123</v>
      </c>
      <c r="AA44" s="13">
        <v>83</v>
      </c>
      <c r="AB44" s="17">
        <v>81.300813008130078</v>
      </c>
      <c r="AC44" s="17">
        <v>81.300813008130078</v>
      </c>
      <c r="AD44" s="17">
        <v>80.645161290322577</v>
      </c>
      <c r="AE44" s="18">
        <v>38491</v>
      </c>
      <c r="AF44" s="18">
        <v>38491</v>
      </c>
      <c r="AG44" s="13">
        <v>2005</v>
      </c>
      <c r="AH44" s="14">
        <v>53.013698630136986</v>
      </c>
      <c r="AI44" s="15">
        <v>41777</v>
      </c>
      <c r="AJ44" s="15">
        <v>41776</v>
      </c>
      <c r="AK44" s="16">
        <v>2014</v>
      </c>
      <c r="AL44" s="14">
        <v>62.013698630136986</v>
      </c>
      <c r="AM44" s="17">
        <v>9</v>
      </c>
      <c r="AN44" s="13">
        <v>9</v>
      </c>
      <c r="AO44" s="34" t="s">
        <v>56</v>
      </c>
    </row>
    <row r="45" spans="1:41" ht="15.5" x14ac:dyDescent="0.35">
      <c r="A45" s="32" t="s">
        <v>22</v>
      </c>
      <c r="B45" s="59" t="s">
        <v>119</v>
      </c>
      <c r="C45" s="7"/>
      <c r="D45" s="12" t="s">
        <v>24</v>
      </c>
      <c r="E45" s="12">
        <v>1947</v>
      </c>
      <c r="F45" s="10" t="s">
        <v>25</v>
      </c>
      <c r="G45" s="18" t="s">
        <v>25</v>
      </c>
      <c r="H45" s="10" t="s">
        <v>26</v>
      </c>
      <c r="I45" s="7">
        <v>4</v>
      </c>
      <c r="J45" s="10">
        <v>18</v>
      </c>
      <c r="K45" s="12">
        <v>1384</v>
      </c>
      <c r="L45" s="18">
        <v>38491</v>
      </c>
      <c r="M45" s="10" t="s">
        <v>27</v>
      </c>
      <c r="N45" s="12" t="s">
        <v>28</v>
      </c>
      <c r="O45" s="10">
        <v>1</v>
      </c>
      <c r="P45" s="10">
        <v>124</v>
      </c>
      <c r="Q45" s="10" t="s">
        <v>36</v>
      </c>
      <c r="R45" s="7" t="s">
        <v>37</v>
      </c>
      <c r="S45" s="10">
        <v>68</v>
      </c>
      <c r="T45" s="10">
        <v>56</v>
      </c>
      <c r="U45" s="10">
        <v>100</v>
      </c>
      <c r="V45" s="10">
        <v>16</v>
      </c>
      <c r="W45" s="10">
        <v>7</v>
      </c>
      <c r="X45" s="12">
        <v>0</v>
      </c>
      <c r="Y45" s="12">
        <v>123</v>
      </c>
      <c r="Z45" s="12">
        <v>123</v>
      </c>
      <c r="AA45" s="13">
        <v>83</v>
      </c>
      <c r="AB45" s="17">
        <v>81.300813008130078</v>
      </c>
      <c r="AC45" s="17">
        <v>81.300813008130078</v>
      </c>
      <c r="AD45" s="17">
        <v>80.645161290322577</v>
      </c>
      <c r="AE45" s="18">
        <v>38491</v>
      </c>
      <c r="AF45" s="18">
        <v>38491</v>
      </c>
      <c r="AG45" s="13">
        <v>2005</v>
      </c>
      <c r="AH45" s="14">
        <v>57.868493150684934</v>
      </c>
      <c r="AI45" s="15">
        <v>41777</v>
      </c>
      <c r="AJ45" s="15">
        <v>41101</v>
      </c>
      <c r="AK45" s="16">
        <v>2012</v>
      </c>
      <c r="AL45" s="14">
        <v>65.019178082191786</v>
      </c>
      <c r="AM45" s="17">
        <v>7.1506849315068495</v>
      </c>
      <c r="AN45" s="13">
        <v>9</v>
      </c>
      <c r="AO45" s="34" t="s">
        <v>56</v>
      </c>
    </row>
    <row r="46" spans="1:41" ht="15.5" x14ac:dyDescent="0.35">
      <c r="A46" s="32" t="s">
        <v>22</v>
      </c>
      <c r="B46" s="59" t="s">
        <v>120</v>
      </c>
      <c r="C46" s="7" t="s">
        <v>51</v>
      </c>
      <c r="D46" s="10" t="s">
        <v>24</v>
      </c>
      <c r="E46" s="12">
        <v>1940</v>
      </c>
      <c r="F46" s="10" t="s">
        <v>33</v>
      </c>
      <c r="G46" s="18" t="s">
        <v>41</v>
      </c>
      <c r="H46" s="10" t="s">
        <v>26</v>
      </c>
      <c r="I46" s="7">
        <v>4</v>
      </c>
      <c r="J46" s="10">
        <v>18</v>
      </c>
      <c r="K46" s="12">
        <v>1384</v>
      </c>
      <c r="L46" s="18">
        <v>38491</v>
      </c>
      <c r="M46" s="10" t="s">
        <v>27</v>
      </c>
      <c r="N46" s="12" t="s">
        <v>28</v>
      </c>
      <c r="O46" s="10">
        <v>1</v>
      </c>
      <c r="P46" s="10">
        <v>124</v>
      </c>
      <c r="Q46" s="10" t="s">
        <v>36</v>
      </c>
      <c r="R46" s="7" t="s">
        <v>37</v>
      </c>
      <c r="S46" s="10">
        <v>68</v>
      </c>
      <c r="T46" s="10">
        <v>56</v>
      </c>
      <c r="U46" s="10">
        <v>100</v>
      </c>
      <c r="V46" s="10">
        <v>15</v>
      </c>
      <c r="W46" s="10">
        <v>8</v>
      </c>
      <c r="X46" s="10">
        <v>0</v>
      </c>
      <c r="Y46" s="12">
        <v>123</v>
      </c>
      <c r="Z46" s="12">
        <v>123</v>
      </c>
      <c r="AA46" s="13">
        <v>83</v>
      </c>
      <c r="AB46" s="17">
        <v>81.300813008130078</v>
      </c>
      <c r="AC46" s="17">
        <v>81.300813008130078</v>
      </c>
      <c r="AD46" s="17">
        <v>80.645161290322577</v>
      </c>
      <c r="AE46" s="18">
        <v>38491</v>
      </c>
      <c r="AF46" s="18">
        <v>38491</v>
      </c>
      <c r="AG46" s="10">
        <v>2005</v>
      </c>
      <c r="AH46" s="14">
        <v>65.06849315068493</v>
      </c>
      <c r="AI46" s="15">
        <v>41777</v>
      </c>
      <c r="AJ46" s="15">
        <v>40485</v>
      </c>
      <c r="AK46" s="16">
        <v>2010</v>
      </c>
      <c r="AL46" s="14">
        <v>70.531506849315065</v>
      </c>
      <c r="AM46" s="17">
        <v>5.463013698630137</v>
      </c>
      <c r="AN46" s="13">
        <v>9</v>
      </c>
      <c r="AO46" s="34" t="s">
        <v>56</v>
      </c>
    </row>
    <row r="47" spans="1:41" ht="15.5" x14ac:dyDescent="0.35">
      <c r="A47" s="32" t="s">
        <v>22</v>
      </c>
      <c r="B47" s="59" t="s">
        <v>121</v>
      </c>
      <c r="C47" s="7"/>
      <c r="D47" s="10" t="s">
        <v>32</v>
      </c>
      <c r="E47" s="10">
        <v>1954</v>
      </c>
      <c r="F47" s="10" t="s">
        <v>25</v>
      </c>
      <c r="G47" s="18" t="s">
        <v>25</v>
      </c>
      <c r="H47" s="10" t="s">
        <v>26</v>
      </c>
      <c r="I47" s="7">
        <v>4</v>
      </c>
      <c r="J47" s="10">
        <v>18</v>
      </c>
      <c r="K47" s="12">
        <v>1384</v>
      </c>
      <c r="L47" s="18">
        <v>38491</v>
      </c>
      <c r="M47" s="10" t="s">
        <v>27</v>
      </c>
      <c r="N47" s="12" t="s">
        <v>28</v>
      </c>
      <c r="O47" s="10">
        <v>1</v>
      </c>
      <c r="P47" s="10">
        <v>124</v>
      </c>
      <c r="Q47" s="10" t="s">
        <v>36</v>
      </c>
      <c r="R47" s="7" t="s">
        <v>37</v>
      </c>
      <c r="S47" s="10">
        <v>68</v>
      </c>
      <c r="T47" s="10">
        <v>56</v>
      </c>
      <c r="U47" s="10">
        <v>99</v>
      </c>
      <c r="V47" s="10">
        <v>12</v>
      </c>
      <c r="W47" s="10">
        <v>7</v>
      </c>
      <c r="X47" s="10">
        <v>0</v>
      </c>
      <c r="Y47" s="12">
        <v>118</v>
      </c>
      <c r="Z47" s="12">
        <v>118</v>
      </c>
      <c r="AA47" s="13">
        <v>83</v>
      </c>
      <c r="AB47" s="17">
        <v>83.898305084745758</v>
      </c>
      <c r="AC47" s="17">
        <v>83.898305084745758</v>
      </c>
      <c r="AD47" s="17">
        <v>79.838709677419345</v>
      </c>
      <c r="AE47" s="18">
        <v>38491</v>
      </c>
      <c r="AF47" s="18">
        <v>38491</v>
      </c>
      <c r="AG47" s="10">
        <v>2005</v>
      </c>
      <c r="AH47" s="14">
        <v>50.545205479452058</v>
      </c>
      <c r="AI47" s="15">
        <v>41777</v>
      </c>
      <c r="AJ47" s="15">
        <v>39155</v>
      </c>
      <c r="AK47" s="16">
        <v>2007</v>
      </c>
      <c r="AL47" s="14">
        <v>52.364383561643834</v>
      </c>
      <c r="AM47" s="17">
        <v>1.8191780821917809</v>
      </c>
      <c r="AN47" s="13">
        <v>9</v>
      </c>
      <c r="AO47" s="34" t="s">
        <v>55</v>
      </c>
    </row>
    <row r="48" spans="1:41" ht="15.5" x14ac:dyDescent="0.35">
      <c r="A48" s="32" t="s">
        <v>22</v>
      </c>
      <c r="B48" s="59" t="s">
        <v>122</v>
      </c>
      <c r="C48" s="7" t="s">
        <v>51</v>
      </c>
      <c r="D48" s="10" t="s">
        <v>24</v>
      </c>
      <c r="E48" s="10">
        <v>1940</v>
      </c>
      <c r="F48" s="10" t="s">
        <v>33</v>
      </c>
      <c r="G48" s="18" t="s">
        <v>41</v>
      </c>
      <c r="H48" s="10" t="s">
        <v>26</v>
      </c>
      <c r="I48" s="7">
        <v>4</v>
      </c>
      <c r="J48" s="10">
        <v>18</v>
      </c>
      <c r="K48" s="1">
        <v>1384</v>
      </c>
      <c r="L48" s="18">
        <v>38491</v>
      </c>
      <c r="M48" s="10" t="s">
        <v>27</v>
      </c>
      <c r="N48" s="1" t="s">
        <v>28</v>
      </c>
      <c r="O48" s="10">
        <v>1</v>
      </c>
      <c r="P48" s="10">
        <v>124</v>
      </c>
      <c r="Q48" s="10" t="s">
        <v>36</v>
      </c>
      <c r="R48" s="7" t="s">
        <v>37</v>
      </c>
      <c r="S48" s="10">
        <v>68</v>
      </c>
      <c r="T48" s="10">
        <v>56</v>
      </c>
      <c r="U48" s="10">
        <v>101</v>
      </c>
      <c r="V48" s="10">
        <v>15</v>
      </c>
      <c r="W48" s="10">
        <v>7</v>
      </c>
      <c r="X48" s="10">
        <v>0</v>
      </c>
      <c r="Y48" s="1">
        <v>123</v>
      </c>
      <c r="Z48" s="1">
        <v>123</v>
      </c>
      <c r="AA48" s="2">
        <v>83</v>
      </c>
      <c r="AB48" s="17">
        <v>82.113821138211378</v>
      </c>
      <c r="AC48" s="17">
        <v>82.113821138211378</v>
      </c>
      <c r="AD48" s="17">
        <v>81.451612903225808</v>
      </c>
      <c r="AE48" s="18">
        <v>38491</v>
      </c>
      <c r="AF48" s="18">
        <v>38491</v>
      </c>
      <c r="AG48" s="10">
        <v>2005</v>
      </c>
      <c r="AH48" s="3">
        <v>64.509589041095893</v>
      </c>
      <c r="AI48" s="15">
        <v>41777</v>
      </c>
      <c r="AJ48" s="4">
        <v>40450</v>
      </c>
      <c r="AK48" s="5">
        <v>2010</v>
      </c>
      <c r="AL48" s="3">
        <v>69.876712328767127</v>
      </c>
      <c r="AM48" s="6">
        <v>5.3671232876712329</v>
      </c>
      <c r="AN48" s="2">
        <v>9</v>
      </c>
      <c r="AO48" s="34" t="s">
        <v>56</v>
      </c>
    </row>
    <row r="49" spans="1:41" ht="15.5" x14ac:dyDescent="0.35">
      <c r="A49" s="32" t="s">
        <v>22</v>
      </c>
      <c r="B49" s="59" t="s">
        <v>123</v>
      </c>
      <c r="C49" s="7"/>
      <c r="D49" s="10" t="s">
        <v>24</v>
      </c>
      <c r="E49" s="10">
        <v>1942</v>
      </c>
      <c r="F49" s="10" t="s">
        <v>43</v>
      </c>
      <c r="G49" s="18" t="s">
        <v>25</v>
      </c>
      <c r="H49" s="10" t="s">
        <v>26</v>
      </c>
      <c r="I49" s="7">
        <v>4</v>
      </c>
      <c r="J49" s="10">
        <v>18</v>
      </c>
      <c r="K49" s="1">
        <v>1384</v>
      </c>
      <c r="L49" s="18">
        <v>38491</v>
      </c>
      <c r="M49" s="10" t="s">
        <v>27</v>
      </c>
      <c r="N49" s="1" t="s">
        <v>28</v>
      </c>
      <c r="O49" s="10">
        <v>1</v>
      </c>
      <c r="P49" s="7">
        <v>124</v>
      </c>
      <c r="Q49" s="10" t="s">
        <v>36</v>
      </c>
      <c r="R49" s="7" t="s">
        <v>37</v>
      </c>
      <c r="S49" s="10">
        <v>68</v>
      </c>
      <c r="T49" s="10">
        <v>56</v>
      </c>
      <c r="U49" s="10">
        <v>98</v>
      </c>
      <c r="V49" s="10">
        <v>17</v>
      </c>
      <c r="W49" s="10">
        <v>8</v>
      </c>
      <c r="X49" s="10">
        <v>0</v>
      </c>
      <c r="Y49" s="1">
        <v>123</v>
      </c>
      <c r="Z49" s="1">
        <v>123</v>
      </c>
      <c r="AA49" s="2">
        <v>83</v>
      </c>
      <c r="AB49" s="17">
        <v>79.674796747967477</v>
      </c>
      <c r="AC49" s="17">
        <v>79.674796747967477</v>
      </c>
      <c r="AD49" s="17">
        <v>79.032258064516128</v>
      </c>
      <c r="AE49" s="18">
        <v>38491</v>
      </c>
      <c r="AF49" s="18">
        <v>38491</v>
      </c>
      <c r="AG49" s="10">
        <v>2005</v>
      </c>
      <c r="AH49" s="3">
        <v>63.021917808219179</v>
      </c>
      <c r="AI49" s="15">
        <v>41777</v>
      </c>
      <c r="AJ49" s="4">
        <v>39155</v>
      </c>
      <c r="AK49" s="5">
        <v>2007</v>
      </c>
      <c r="AL49" s="3">
        <v>64.841095890410955</v>
      </c>
      <c r="AM49" s="6">
        <v>1.8191780821917809</v>
      </c>
      <c r="AN49" s="2">
        <v>9</v>
      </c>
      <c r="AO49" s="34" t="s">
        <v>56</v>
      </c>
    </row>
    <row r="50" spans="1:41" ht="15.5" x14ac:dyDescent="0.35">
      <c r="A50" s="32" t="s">
        <v>22</v>
      </c>
      <c r="B50" s="59" t="s">
        <v>124</v>
      </c>
      <c r="C50" s="7" t="s">
        <v>23</v>
      </c>
      <c r="D50" s="10" t="s">
        <v>24</v>
      </c>
      <c r="E50" s="10">
        <v>1960</v>
      </c>
      <c r="F50" s="10" t="s">
        <v>33</v>
      </c>
      <c r="G50" s="18" t="s">
        <v>41</v>
      </c>
      <c r="H50" s="10" t="s">
        <v>54</v>
      </c>
      <c r="I50" s="7">
        <v>4</v>
      </c>
      <c r="J50" s="10">
        <v>18</v>
      </c>
      <c r="K50" s="1">
        <v>1384</v>
      </c>
      <c r="L50" s="18">
        <v>38491</v>
      </c>
      <c r="M50" s="10" t="s">
        <v>27</v>
      </c>
      <c r="N50" s="1" t="s">
        <v>28</v>
      </c>
      <c r="O50" s="10">
        <v>1</v>
      </c>
      <c r="P50" s="10">
        <v>124</v>
      </c>
      <c r="Q50" s="10" t="s">
        <v>36</v>
      </c>
      <c r="R50" s="7" t="s">
        <v>37</v>
      </c>
      <c r="S50" s="10">
        <v>68</v>
      </c>
      <c r="T50" s="10">
        <v>56</v>
      </c>
      <c r="U50" s="10">
        <v>94</v>
      </c>
      <c r="V50" s="10">
        <v>16</v>
      </c>
      <c r="W50" s="10">
        <v>8</v>
      </c>
      <c r="X50" s="10">
        <v>0</v>
      </c>
      <c r="Y50" s="1">
        <v>118</v>
      </c>
      <c r="Z50" s="1">
        <v>118</v>
      </c>
      <c r="AA50" s="2">
        <v>83</v>
      </c>
      <c r="AB50" s="17">
        <v>79.66101694915254</v>
      </c>
      <c r="AC50" s="17">
        <v>79.66101694915254</v>
      </c>
      <c r="AD50" s="17">
        <v>75.806451612903231</v>
      </c>
      <c r="AE50" s="18">
        <v>38527</v>
      </c>
      <c r="AF50" s="18">
        <v>38527</v>
      </c>
      <c r="AG50" s="10">
        <v>2005</v>
      </c>
      <c r="AH50" s="3">
        <v>45.016438356164386</v>
      </c>
      <c r="AI50" s="4">
        <v>41813</v>
      </c>
      <c r="AJ50" s="4">
        <v>42165</v>
      </c>
      <c r="AK50" s="5">
        <v>2015</v>
      </c>
      <c r="AL50" s="3">
        <v>54.983561643835614</v>
      </c>
      <c r="AM50" s="6">
        <v>9.9671232876712335</v>
      </c>
      <c r="AN50" s="2">
        <v>9</v>
      </c>
      <c r="AO50" s="34" t="s">
        <v>55</v>
      </c>
    </row>
    <row r="51" spans="1:41" ht="15.5" x14ac:dyDescent="0.35">
      <c r="A51" s="32" t="s">
        <v>22</v>
      </c>
      <c r="B51" s="59" t="s">
        <v>125</v>
      </c>
      <c r="C51" s="7"/>
      <c r="D51" s="10" t="s">
        <v>24</v>
      </c>
      <c r="E51" s="10">
        <v>1955</v>
      </c>
      <c r="F51" s="10" t="s">
        <v>25</v>
      </c>
      <c r="G51" s="18" t="s">
        <v>25</v>
      </c>
      <c r="H51" s="10" t="s">
        <v>28</v>
      </c>
      <c r="I51" s="7">
        <v>4</v>
      </c>
      <c r="J51" s="10">
        <v>18</v>
      </c>
      <c r="K51" s="1">
        <v>1384</v>
      </c>
      <c r="L51" s="18">
        <v>38491</v>
      </c>
      <c r="M51" s="10" t="s">
        <v>27</v>
      </c>
      <c r="N51" s="1" t="s">
        <v>28</v>
      </c>
      <c r="O51" s="10">
        <v>1</v>
      </c>
      <c r="P51" s="10">
        <v>124</v>
      </c>
      <c r="Q51" s="10" t="s">
        <v>36</v>
      </c>
      <c r="R51" s="7" t="s">
        <v>37</v>
      </c>
      <c r="S51" s="10">
        <v>68</v>
      </c>
      <c r="T51" s="10">
        <v>56</v>
      </c>
      <c r="U51" s="10">
        <v>97</v>
      </c>
      <c r="V51" s="10">
        <v>14</v>
      </c>
      <c r="W51" s="10">
        <v>7</v>
      </c>
      <c r="X51" s="10">
        <v>0</v>
      </c>
      <c r="Y51" s="1">
        <v>118</v>
      </c>
      <c r="Z51" s="1">
        <v>118</v>
      </c>
      <c r="AA51" s="2">
        <v>83</v>
      </c>
      <c r="AB51" s="17">
        <v>82.203389830508485</v>
      </c>
      <c r="AC51" s="17">
        <v>82.203389830508485</v>
      </c>
      <c r="AD51" s="17">
        <v>78.225806451612897</v>
      </c>
      <c r="AE51" s="18">
        <v>38491</v>
      </c>
      <c r="AF51" s="18">
        <v>38491</v>
      </c>
      <c r="AG51" s="10">
        <v>2005</v>
      </c>
      <c r="AH51" s="3">
        <v>49.769863013698632</v>
      </c>
      <c r="AI51" s="4">
        <v>41777</v>
      </c>
      <c r="AJ51" s="4">
        <v>42165</v>
      </c>
      <c r="AK51" s="5">
        <v>2015</v>
      </c>
      <c r="AL51" s="3">
        <v>59.835616438356162</v>
      </c>
      <c r="AM51" s="6">
        <v>10.065753424657535</v>
      </c>
      <c r="AN51" s="2">
        <v>9</v>
      </c>
      <c r="AO51" s="34" t="s">
        <v>55</v>
      </c>
    </row>
    <row r="52" spans="1:41" ht="15.5" x14ac:dyDescent="0.35">
      <c r="A52" s="32" t="s">
        <v>22</v>
      </c>
      <c r="B52" s="59" t="s">
        <v>126</v>
      </c>
      <c r="C52" s="7"/>
      <c r="D52" s="12" t="s">
        <v>24</v>
      </c>
      <c r="E52" s="12">
        <v>1947</v>
      </c>
      <c r="F52" s="10" t="s">
        <v>47</v>
      </c>
      <c r="G52" s="18" t="s">
        <v>25</v>
      </c>
      <c r="H52" s="10" t="s">
        <v>54</v>
      </c>
      <c r="I52" s="7">
        <v>4</v>
      </c>
      <c r="J52" s="10">
        <v>73</v>
      </c>
      <c r="K52" s="12">
        <v>6004</v>
      </c>
      <c r="L52" s="18">
        <v>39155</v>
      </c>
      <c r="M52" s="10" t="s">
        <v>27</v>
      </c>
      <c r="N52" s="12" t="s">
        <v>28</v>
      </c>
      <c r="O52" s="10">
        <v>1</v>
      </c>
      <c r="P52" s="10">
        <v>124</v>
      </c>
      <c r="Q52" s="10" t="s">
        <v>36</v>
      </c>
      <c r="R52" s="7" t="s">
        <v>37</v>
      </c>
      <c r="S52" s="10">
        <v>68</v>
      </c>
      <c r="T52" s="10">
        <v>56</v>
      </c>
      <c r="U52" s="10">
        <v>93</v>
      </c>
      <c r="V52" s="10">
        <v>18</v>
      </c>
      <c r="W52" s="10">
        <v>8</v>
      </c>
      <c r="X52" s="12">
        <v>0</v>
      </c>
      <c r="Y52" s="12">
        <v>119</v>
      </c>
      <c r="Z52" s="12">
        <v>119</v>
      </c>
      <c r="AA52" s="13">
        <v>83</v>
      </c>
      <c r="AB52" s="17">
        <v>78.151260504201687</v>
      </c>
      <c r="AC52" s="17">
        <v>78.151260504201687</v>
      </c>
      <c r="AD52" s="17">
        <v>75</v>
      </c>
      <c r="AE52" s="18">
        <v>39264</v>
      </c>
      <c r="AF52" s="18">
        <v>39155</v>
      </c>
      <c r="AG52" s="12">
        <v>2007</v>
      </c>
      <c r="AH52" s="14">
        <v>59.871232876712327</v>
      </c>
      <c r="AI52" s="15">
        <v>42442</v>
      </c>
      <c r="AJ52" s="15">
        <v>41101</v>
      </c>
      <c r="AK52" s="16">
        <v>2012</v>
      </c>
      <c r="AL52" s="14">
        <v>65.202739726027403</v>
      </c>
      <c r="AM52" s="17">
        <v>5.0328767123287674</v>
      </c>
      <c r="AN52" s="13">
        <v>9</v>
      </c>
      <c r="AO52" s="34" t="s">
        <v>55</v>
      </c>
    </row>
    <row r="53" spans="1:41" ht="15.5" x14ac:dyDescent="0.35">
      <c r="A53" s="32" t="s">
        <v>22</v>
      </c>
      <c r="B53" s="59" t="s">
        <v>127</v>
      </c>
      <c r="C53" s="7" t="s">
        <v>31</v>
      </c>
      <c r="D53" s="20" t="s">
        <v>24</v>
      </c>
      <c r="E53" s="12">
        <v>1961</v>
      </c>
      <c r="F53" s="10" t="s">
        <v>25</v>
      </c>
      <c r="G53" s="18" t="s">
        <v>25</v>
      </c>
      <c r="H53" s="10" t="s">
        <v>54</v>
      </c>
      <c r="I53" s="7">
        <v>4</v>
      </c>
      <c r="J53" s="10">
        <v>73</v>
      </c>
      <c r="K53" s="12">
        <v>5997</v>
      </c>
      <c r="L53" s="18">
        <v>39155</v>
      </c>
      <c r="M53" s="10" t="s">
        <v>27</v>
      </c>
      <c r="N53" s="12" t="s">
        <v>28</v>
      </c>
      <c r="O53" s="10">
        <v>1</v>
      </c>
      <c r="P53" s="10">
        <v>124</v>
      </c>
      <c r="Q53" s="10" t="s">
        <v>36</v>
      </c>
      <c r="R53" s="7" t="s">
        <v>37</v>
      </c>
      <c r="S53" s="10">
        <v>68</v>
      </c>
      <c r="T53" s="10">
        <v>56</v>
      </c>
      <c r="U53" s="10">
        <v>92</v>
      </c>
      <c r="V53" s="10">
        <v>19</v>
      </c>
      <c r="W53" s="10">
        <v>7</v>
      </c>
      <c r="X53" s="12">
        <v>0</v>
      </c>
      <c r="Y53" s="12">
        <v>118</v>
      </c>
      <c r="Z53" s="12">
        <v>118</v>
      </c>
      <c r="AA53" s="13">
        <v>83</v>
      </c>
      <c r="AB53" s="17">
        <v>77.966101694915253</v>
      </c>
      <c r="AC53" s="17">
        <v>77.966101694915253</v>
      </c>
      <c r="AD53" s="17">
        <v>74.193548387096769</v>
      </c>
      <c r="AE53" s="18">
        <v>39264</v>
      </c>
      <c r="AF53" s="18">
        <v>39155</v>
      </c>
      <c r="AG53" s="13">
        <v>2007</v>
      </c>
      <c r="AH53" s="14">
        <v>46.041095890410958</v>
      </c>
      <c r="AI53" s="15">
        <v>42442</v>
      </c>
      <c r="AJ53" s="15">
        <v>42445</v>
      </c>
      <c r="AK53" s="16">
        <v>2016</v>
      </c>
      <c r="AL53" s="14">
        <v>55.054794520547944</v>
      </c>
      <c r="AM53" s="17">
        <v>8.7150684931506852</v>
      </c>
      <c r="AN53" s="13">
        <v>9</v>
      </c>
      <c r="AO53" s="34" t="s">
        <v>56</v>
      </c>
    </row>
    <row r="54" spans="1:41" ht="15.5" x14ac:dyDescent="0.35">
      <c r="A54" s="32" t="s">
        <v>22</v>
      </c>
      <c r="B54" s="59" t="s">
        <v>128</v>
      </c>
      <c r="C54" s="7"/>
      <c r="D54" s="20" t="s">
        <v>24</v>
      </c>
      <c r="E54" s="12">
        <v>1943</v>
      </c>
      <c r="F54" s="10" t="s">
        <v>43</v>
      </c>
      <c r="G54" s="18" t="s">
        <v>25</v>
      </c>
      <c r="H54" s="10" t="s">
        <v>54</v>
      </c>
      <c r="I54" s="7">
        <v>4</v>
      </c>
      <c r="J54" s="10">
        <v>73</v>
      </c>
      <c r="K54" s="12">
        <v>5994</v>
      </c>
      <c r="L54" s="18">
        <v>39155</v>
      </c>
      <c r="M54" s="10" t="s">
        <v>27</v>
      </c>
      <c r="N54" s="12" t="s">
        <v>28</v>
      </c>
      <c r="O54" s="10">
        <v>1</v>
      </c>
      <c r="P54" s="10">
        <v>124</v>
      </c>
      <c r="Q54" s="10" t="s">
        <v>36</v>
      </c>
      <c r="R54" s="7" t="s">
        <v>37</v>
      </c>
      <c r="S54" s="10">
        <v>68</v>
      </c>
      <c r="T54" s="10">
        <v>56</v>
      </c>
      <c r="U54" s="10">
        <v>92</v>
      </c>
      <c r="V54" s="10">
        <v>21</v>
      </c>
      <c r="W54" s="10">
        <v>6</v>
      </c>
      <c r="X54" s="12">
        <v>0</v>
      </c>
      <c r="Y54" s="12">
        <v>119</v>
      </c>
      <c r="Z54" s="12">
        <v>119</v>
      </c>
      <c r="AA54" s="13">
        <v>83</v>
      </c>
      <c r="AB54" s="17">
        <v>77.310924369747909</v>
      </c>
      <c r="AC54" s="17">
        <v>77.310924369747909</v>
      </c>
      <c r="AD54" s="17">
        <v>74.193548387096769</v>
      </c>
      <c r="AE54" s="18">
        <v>39264</v>
      </c>
      <c r="AF54" s="18">
        <v>39155</v>
      </c>
      <c r="AG54" s="13">
        <v>2007</v>
      </c>
      <c r="AH54" s="14">
        <v>63.846575342465755</v>
      </c>
      <c r="AI54" s="15">
        <v>42442</v>
      </c>
      <c r="AJ54" s="15">
        <v>39619</v>
      </c>
      <c r="AK54" s="16">
        <v>2008</v>
      </c>
      <c r="AL54" s="14">
        <v>65.117808219178087</v>
      </c>
      <c r="AM54" s="17">
        <v>0.9726027397260274</v>
      </c>
      <c r="AN54" s="13">
        <v>9</v>
      </c>
      <c r="AO54" s="34" t="s">
        <v>56</v>
      </c>
    </row>
    <row r="55" spans="1:41" ht="15.5" x14ac:dyDescent="0.35">
      <c r="A55" s="32" t="s">
        <v>22</v>
      </c>
      <c r="B55" s="59" t="s">
        <v>129</v>
      </c>
      <c r="C55" s="7"/>
      <c r="D55" s="10" t="s">
        <v>32</v>
      </c>
      <c r="E55" s="10">
        <v>1954</v>
      </c>
      <c r="F55" s="10" t="s">
        <v>44</v>
      </c>
      <c r="G55" s="18" t="s">
        <v>25</v>
      </c>
      <c r="H55" s="10" t="s">
        <v>54</v>
      </c>
      <c r="I55" s="7">
        <v>4</v>
      </c>
      <c r="J55" s="10">
        <v>73</v>
      </c>
      <c r="K55" s="10">
        <v>5992</v>
      </c>
      <c r="L55" s="18">
        <v>39155</v>
      </c>
      <c r="M55" s="10" t="s">
        <v>27</v>
      </c>
      <c r="N55" s="12" t="s">
        <v>28</v>
      </c>
      <c r="O55" s="10">
        <v>1</v>
      </c>
      <c r="P55" s="10">
        <v>124</v>
      </c>
      <c r="Q55" s="10" t="s">
        <v>36</v>
      </c>
      <c r="R55" s="7" t="s">
        <v>37</v>
      </c>
      <c r="S55" s="10">
        <v>68</v>
      </c>
      <c r="T55" s="10">
        <v>56</v>
      </c>
      <c r="U55" s="10">
        <v>89</v>
      </c>
      <c r="V55" s="10">
        <v>24</v>
      </c>
      <c r="W55" s="10">
        <v>6</v>
      </c>
      <c r="X55" s="10">
        <v>0</v>
      </c>
      <c r="Y55" s="12">
        <v>119</v>
      </c>
      <c r="Z55" s="12">
        <v>119</v>
      </c>
      <c r="AA55" s="13">
        <v>83</v>
      </c>
      <c r="AB55" s="17">
        <v>74.789915966386559</v>
      </c>
      <c r="AC55" s="17">
        <v>74.789915966386559</v>
      </c>
      <c r="AD55" s="17">
        <v>71.774193548387103</v>
      </c>
      <c r="AE55" s="18">
        <v>39155</v>
      </c>
      <c r="AF55" s="18">
        <v>39155</v>
      </c>
      <c r="AG55" s="10">
        <v>2007</v>
      </c>
      <c r="AH55" s="14">
        <v>52.364383561643834</v>
      </c>
      <c r="AI55" s="15">
        <v>42442</v>
      </c>
      <c r="AJ55" s="15">
        <v>42445</v>
      </c>
      <c r="AK55" s="16">
        <v>2016</v>
      </c>
      <c r="AL55" s="14">
        <v>61.37808219178082</v>
      </c>
      <c r="AM55" s="17">
        <v>9.0136986301369859</v>
      </c>
      <c r="AN55" s="13">
        <v>9</v>
      </c>
      <c r="AO55" s="34" t="s">
        <v>56</v>
      </c>
    </row>
    <row r="56" spans="1:41" ht="15.5" x14ac:dyDescent="0.35">
      <c r="A56" s="32" t="s">
        <v>22</v>
      </c>
      <c r="B56" s="59" t="s">
        <v>130</v>
      </c>
      <c r="C56" s="7" t="s">
        <v>31</v>
      </c>
      <c r="D56" s="10" t="s">
        <v>24</v>
      </c>
      <c r="E56" s="10">
        <v>1963</v>
      </c>
      <c r="F56" s="10" t="s">
        <v>25</v>
      </c>
      <c r="G56" s="18" t="s">
        <v>25</v>
      </c>
      <c r="H56" s="10" t="s">
        <v>54</v>
      </c>
      <c r="I56" s="7">
        <v>4</v>
      </c>
      <c r="J56" s="10">
        <v>73</v>
      </c>
      <c r="K56" s="10">
        <v>5997</v>
      </c>
      <c r="L56" s="18">
        <v>39155</v>
      </c>
      <c r="M56" s="10" t="s">
        <v>27</v>
      </c>
      <c r="N56" s="1" t="s">
        <v>28</v>
      </c>
      <c r="O56" s="10">
        <v>1</v>
      </c>
      <c r="P56" s="10">
        <v>124</v>
      </c>
      <c r="Q56" s="10" t="s">
        <v>36</v>
      </c>
      <c r="R56" s="7" t="s">
        <v>37</v>
      </c>
      <c r="S56" s="10">
        <v>68</v>
      </c>
      <c r="T56" s="10">
        <v>56</v>
      </c>
      <c r="U56" s="10">
        <v>93</v>
      </c>
      <c r="V56" s="10">
        <v>21</v>
      </c>
      <c r="W56" s="10">
        <v>3</v>
      </c>
      <c r="X56" s="10">
        <v>0</v>
      </c>
      <c r="Y56" s="1">
        <v>117</v>
      </c>
      <c r="Z56" s="1">
        <v>117</v>
      </c>
      <c r="AA56" s="2">
        <v>83</v>
      </c>
      <c r="AB56" s="17">
        <v>79.487179487179489</v>
      </c>
      <c r="AC56" s="17">
        <v>79.487179487179489</v>
      </c>
      <c r="AD56" s="17">
        <v>75</v>
      </c>
      <c r="AE56" s="18">
        <v>39155</v>
      </c>
      <c r="AF56" s="18">
        <v>39155</v>
      </c>
      <c r="AG56" s="10">
        <v>2007</v>
      </c>
      <c r="AH56" s="3">
        <v>43.819178082191783</v>
      </c>
      <c r="AI56" s="4">
        <v>42442</v>
      </c>
      <c r="AJ56" s="4">
        <v>39619</v>
      </c>
      <c r="AK56" s="5">
        <v>2008</v>
      </c>
      <c r="AL56" s="3">
        <v>45.090410958904108</v>
      </c>
      <c r="AM56" s="6">
        <v>1.2712328767123289</v>
      </c>
      <c r="AN56" s="2">
        <v>9</v>
      </c>
      <c r="AO56" s="34" t="s">
        <v>55</v>
      </c>
    </row>
    <row r="57" spans="1:41" ht="15.5" x14ac:dyDescent="0.35">
      <c r="A57" s="32" t="s">
        <v>22</v>
      </c>
      <c r="B57" s="59" t="s">
        <v>131</v>
      </c>
      <c r="C57" s="7" t="s">
        <v>31</v>
      </c>
      <c r="D57" s="10" t="s">
        <v>24</v>
      </c>
      <c r="E57" s="10">
        <v>1946</v>
      </c>
      <c r="F57" s="10" t="s">
        <v>25</v>
      </c>
      <c r="G57" s="18" t="s">
        <v>25</v>
      </c>
      <c r="H57" s="10" t="s">
        <v>54</v>
      </c>
      <c r="I57" s="7">
        <v>4</v>
      </c>
      <c r="J57" s="10">
        <v>73</v>
      </c>
      <c r="K57" s="10">
        <v>6006</v>
      </c>
      <c r="L57" s="18">
        <v>39155</v>
      </c>
      <c r="M57" s="10" t="s">
        <v>27</v>
      </c>
      <c r="N57" s="1" t="s">
        <v>28</v>
      </c>
      <c r="O57" s="10">
        <v>1</v>
      </c>
      <c r="P57" s="10">
        <v>124</v>
      </c>
      <c r="Q57" s="10" t="s">
        <v>36</v>
      </c>
      <c r="R57" s="7" t="s">
        <v>37</v>
      </c>
      <c r="S57" s="10">
        <v>68</v>
      </c>
      <c r="T57" s="10">
        <v>56</v>
      </c>
      <c r="U57" s="10">
        <v>88</v>
      </c>
      <c r="V57" s="10">
        <v>23</v>
      </c>
      <c r="W57" s="10">
        <v>7</v>
      </c>
      <c r="X57" s="10">
        <v>0</v>
      </c>
      <c r="Y57" s="1">
        <v>118</v>
      </c>
      <c r="Z57" s="1">
        <v>118</v>
      </c>
      <c r="AA57" s="2">
        <v>83</v>
      </c>
      <c r="AB57" s="17">
        <v>74.576271186440678</v>
      </c>
      <c r="AC57" s="17">
        <v>74.576271186440678</v>
      </c>
      <c r="AD57" s="17">
        <v>70.967741935483872</v>
      </c>
      <c r="AE57" s="18">
        <v>39264</v>
      </c>
      <c r="AF57" s="18">
        <v>39155</v>
      </c>
      <c r="AG57" s="10">
        <v>2007</v>
      </c>
      <c r="AH57" s="3">
        <v>60.419178082191777</v>
      </c>
      <c r="AI57" s="4">
        <v>42442</v>
      </c>
      <c r="AJ57" s="4">
        <v>40933</v>
      </c>
      <c r="AK57" s="5">
        <v>2012</v>
      </c>
      <c r="AL57" s="3">
        <v>65.290410958904104</v>
      </c>
      <c r="AM57" s="6">
        <v>4.5726027397260278</v>
      </c>
      <c r="AN57" s="2">
        <v>9</v>
      </c>
      <c r="AO57" s="34" t="s">
        <v>55</v>
      </c>
    </row>
    <row r="58" spans="1:41" ht="15.5" x14ac:dyDescent="0.35">
      <c r="A58" s="32" t="s">
        <v>22</v>
      </c>
      <c r="B58" s="59" t="s">
        <v>132</v>
      </c>
      <c r="C58" s="7"/>
      <c r="D58" s="10" t="s">
        <v>24</v>
      </c>
      <c r="E58" s="1">
        <v>1964</v>
      </c>
      <c r="F58" s="10" t="s">
        <v>33</v>
      </c>
      <c r="G58" s="10" t="s">
        <v>35</v>
      </c>
      <c r="H58" s="10" t="s">
        <v>28</v>
      </c>
      <c r="I58" s="7">
        <v>4</v>
      </c>
      <c r="J58" s="10">
        <v>73</v>
      </c>
      <c r="K58" s="10">
        <v>5997</v>
      </c>
      <c r="L58" s="18">
        <v>39155</v>
      </c>
      <c r="M58" s="10" t="s">
        <v>27</v>
      </c>
      <c r="N58" s="1" t="s">
        <v>28</v>
      </c>
      <c r="O58" s="10">
        <v>1</v>
      </c>
      <c r="P58" s="10">
        <v>124</v>
      </c>
      <c r="Q58" s="10" t="s">
        <v>36</v>
      </c>
      <c r="R58" s="7" t="s">
        <v>37</v>
      </c>
      <c r="S58" s="10">
        <v>68</v>
      </c>
      <c r="T58" s="10">
        <v>56</v>
      </c>
      <c r="U58" s="10">
        <v>92</v>
      </c>
      <c r="V58" s="10">
        <v>19</v>
      </c>
      <c r="W58" s="10">
        <v>7</v>
      </c>
      <c r="X58" s="10">
        <v>0</v>
      </c>
      <c r="Y58" s="1">
        <v>118</v>
      </c>
      <c r="Z58" s="1">
        <v>118</v>
      </c>
      <c r="AA58" s="2">
        <v>83</v>
      </c>
      <c r="AB58" s="17">
        <v>77.966101694915253</v>
      </c>
      <c r="AC58" s="17">
        <v>77.966101694915253</v>
      </c>
      <c r="AD58" s="17">
        <v>74.193548387096769</v>
      </c>
      <c r="AE58" s="18">
        <v>39155</v>
      </c>
      <c r="AF58" s="18">
        <v>39155</v>
      </c>
      <c r="AG58" s="10">
        <v>2007</v>
      </c>
      <c r="AH58" s="3">
        <v>42.728767123287675</v>
      </c>
      <c r="AI58" s="4">
        <v>42442</v>
      </c>
      <c r="AJ58" s="4">
        <v>42165</v>
      </c>
      <c r="AK58" s="5">
        <v>2015</v>
      </c>
      <c r="AL58" s="3">
        <v>50.975342465753428</v>
      </c>
      <c r="AM58" s="6">
        <v>8.2465753424657535</v>
      </c>
      <c r="AN58" s="2">
        <v>9</v>
      </c>
      <c r="AO58" s="34" t="s">
        <v>55</v>
      </c>
    </row>
    <row r="59" spans="1:41" ht="15.5" x14ac:dyDescent="0.35">
      <c r="A59" s="32" t="s">
        <v>22</v>
      </c>
      <c r="B59" s="59" t="s">
        <v>133</v>
      </c>
      <c r="C59" s="7" t="s">
        <v>45</v>
      </c>
      <c r="D59" s="12" t="s">
        <v>24</v>
      </c>
      <c r="E59" s="12">
        <v>1949</v>
      </c>
      <c r="F59" s="10" t="s">
        <v>33</v>
      </c>
      <c r="G59" s="18" t="s">
        <v>41</v>
      </c>
      <c r="H59" s="10" t="s">
        <v>26</v>
      </c>
      <c r="I59" s="7">
        <v>4</v>
      </c>
      <c r="J59" s="10">
        <v>112</v>
      </c>
      <c r="K59" s="12">
        <v>9218</v>
      </c>
      <c r="L59" s="18">
        <v>39619</v>
      </c>
      <c r="M59" s="10" t="s">
        <v>27</v>
      </c>
      <c r="N59" s="12" t="s">
        <v>28</v>
      </c>
      <c r="O59" s="10">
        <v>1</v>
      </c>
      <c r="P59" s="10">
        <v>124</v>
      </c>
      <c r="Q59" s="10" t="s">
        <v>36</v>
      </c>
      <c r="R59" s="7" t="s">
        <v>37</v>
      </c>
      <c r="S59" s="10">
        <v>68</v>
      </c>
      <c r="T59" s="10">
        <v>56</v>
      </c>
      <c r="U59" s="10">
        <v>84</v>
      </c>
      <c r="V59" s="10">
        <v>20</v>
      </c>
      <c r="W59" s="10">
        <v>10</v>
      </c>
      <c r="X59" s="12">
        <v>0</v>
      </c>
      <c r="Y59" s="12">
        <v>114</v>
      </c>
      <c r="Z59" s="12">
        <v>114</v>
      </c>
      <c r="AA59" s="13">
        <v>83</v>
      </c>
      <c r="AB59" s="17">
        <v>73.68421052631578</v>
      </c>
      <c r="AC59" s="17">
        <v>73.68421052631578</v>
      </c>
      <c r="AD59" s="17">
        <v>67.741935483870961</v>
      </c>
      <c r="AE59" s="18">
        <v>39623</v>
      </c>
      <c r="AF59" s="18">
        <v>39619</v>
      </c>
      <c r="AG59" s="13">
        <v>2008</v>
      </c>
      <c r="AH59" s="14">
        <v>58.586301369863016</v>
      </c>
      <c r="AI59" s="15">
        <v>42905</v>
      </c>
      <c r="AJ59" s="15">
        <v>40450</v>
      </c>
      <c r="AK59" s="16">
        <v>2010</v>
      </c>
      <c r="AL59" s="14">
        <v>60.863013698630134</v>
      </c>
      <c r="AM59" s="17">
        <v>2.2657534246575342</v>
      </c>
      <c r="AN59" s="13">
        <v>9</v>
      </c>
      <c r="AO59" s="34" t="s">
        <v>55</v>
      </c>
    </row>
    <row r="60" spans="1:41" ht="15.5" x14ac:dyDescent="0.35">
      <c r="A60" s="32" t="s">
        <v>22</v>
      </c>
      <c r="B60" s="59" t="s">
        <v>134</v>
      </c>
      <c r="C60" s="7"/>
      <c r="D60" s="20" t="s">
        <v>32</v>
      </c>
      <c r="E60" s="10">
        <v>1962</v>
      </c>
      <c r="F60" s="10" t="s">
        <v>25</v>
      </c>
      <c r="G60" s="18" t="s">
        <v>25</v>
      </c>
      <c r="H60" s="10" t="s">
        <v>54</v>
      </c>
      <c r="I60" s="7">
        <v>4</v>
      </c>
      <c r="J60" s="10">
        <v>112</v>
      </c>
      <c r="K60" s="12">
        <v>9218</v>
      </c>
      <c r="L60" s="18">
        <v>39619</v>
      </c>
      <c r="M60" s="10" t="s">
        <v>27</v>
      </c>
      <c r="N60" s="12" t="s">
        <v>28</v>
      </c>
      <c r="O60" s="10">
        <v>1</v>
      </c>
      <c r="P60" s="10">
        <v>124</v>
      </c>
      <c r="Q60" s="10" t="s">
        <v>36</v>
      </c>
      <c r="R60" s="7" t="s">
        <v>37</v>
      </c>
      <c r="S60" s="10">
        <v>68</v>
      </c>
      <c r="T60" s="10">
        <v>56</v>
      </c>
      <c r="U60" s="10">
        <v>86</v>
      </c>
      <c r="V60" s="10">
        <v>19</v>
      </c>
      <c r="W60" s="10">
        <v>8</v>
      </c>
      <c r="X60" s="12">
        <v>1</v>
      </c>
      <c r="Y60" s="12">
        <v>114</v>
      </c>
      <c r="Z60" s="12">
        <v>114</v>
      </c>
      <c r="AA60" s="13">
        <v>83</v>
      </c>
      <c r="AB60" s="17">
        <v>75.438596491228068</v>
      </c>
      <c r="AC60" s="17">
        <v>75.438596491228068</v>
      </c>
      <c r="AD60" s="17">
        <v>69.354838709677423</v>
      </c>
      <c r="AE60" s="18">
        <v>39619</v>
      </c>
      <c r="AF60" s="18">
        <v>39619</v>
      </c>
      <c r="AG60" s="10">
        <v>2008</v>
      </c>
      <c r="AH60" s="14">
        <v>45.673972602739724</v>
      </c>
      <c r="AI60" s="15">
        <v>42905</v>
      </c>
      <c r="AJ60" s="15">
        <v>42872</v>
      </c>
      <c r="AK60" s="16">
        <v>2017</v>
      </c>
      <c r="AL60" s="14">
        <v>54.586301369863016</v>
      </c>
      <c r="AM60" s="17">
        <v>8.912328767123288</v>
      </c>
      <c r="AN60" s="13">
        <v>9</v>
      </c>
      <c r="AO60" s="34" t="s">
        <v>55</v>
      </c>
    </row>
    <row r="61" spans="1:41" ht="15.5" x14ac:dyDescent="0.35">
      <c r="A61" s="32" t="s">
        <v>22</v>
      </c>
      <c r="B61" s="59" t="s">
        <v>135</v>
      </c>
      <c r="C61" s="7" t="s">
        <v>31</v>
      </c>
      <c r="D61" s="10" t="s">
        <v>24</v>
      </c>
      <c r="E61" s="1">
        <v>1963</v>
      </c>
      <c r="F61" s="10" t="s">
        <v>43</v>
      </c>
      <c r="G61" s="18" t="s">
        <v>25</v>
      </c>
      <c r="H61" s="10" t="s">
        <v>54</v>
      </c>
      <c r="I61" s="7">
        <v>4</v>
      </c>
      <c r="J61" s="10">
        <v>112</v>
      </c>
      <c r="K61" s="1">
        <v>9218</v>
      </c>
      <c r="L61" s="18">
        <v>39619</v>
      </c>
      <c r="M61" s="10" t="s">
        <v>27</v>
      </c>
      <c r="N61" s="1" t="s">
        <v>28</v>
      </c>
      <c r="O61" s="10">
        <v>1</v>
      </c>
      <c r="P61" s="10">
        <v>124</v>
      </c>
      <c r="Q61" s="10" t="s">
        <v>36</v>
      </c>
      <c r="R61" s="7" t="s">
        <v>37</v>
      </c>
      <c r="S61" s="10">
        <v>68</v>
      </c>
      <c r="T61" s="10">
        <v>56</v>
      </c>
      <c r="U61" s="10">
        <v>86</v>
      </c>
      <c r="V61" s="10">
        <v>24</v>
      </c>
      <c r="W61" s="10">
        <v>4</v>
      </c>
      <c r="X61" s="10">
        <v>0</v>
      </c>
      <c r="Y61" s="1">
        <v>114</v>
      </c>
      <c r="Z61" s="1">
        <v>114</v>
      </c>
      <c r="AA61" s="2">
        <v>83</v>
      </c>
      <c r="AB61" s="17">
        <v>75.438596491228068</v>
      </c>
      <c r="AC61" s="17">
        <v>75.438596491228068</v>
      </c>
      <c r="AD61" s="17">
        <v>69.354838709677423</v>
      </c>
      <c r="AE61" s="18">
        <v>39619</v>
      </c>
      <c r="AF61" s="18">
        <v>39619</v>
      </c>
      <c r="AG61" s="10">
        <v>2008</v>
      </c>
      <c r="AH61" s="3">
        <v>45.090410958904108</v>
      </c>
      <c r="AI61" s="15">
        <v>42905</v>
      </c>
      <c r="AJ61" s="4">
        <v>42872</v>
      </c>
      <c r="AK61" s="5">
        <v>2017</v>
      </c>
      <c r="AL61" s="3">
        <v>54.0027397260274</v>
      </c>
      <c r="AM61" s="6">
        <v>8.912328767123288</v>
      </c>
      <c r="AN61" s="2">
        <v>9</v>
      </c>
      <c r="AO61" s="34" t="s">
        <v>56</v>
      </c>
    </row>
    <row r="62" spans="1:41" ht="15.5" x14ac:dyDescent="0.35">
      <c r="A62" s="32" t="s">
        <v>22</v>
      </c>
      <c r="B62" s="59" t="s">
        <v>136</v>
      </c>
      <c r="C62" s="7" t="s">
        <v>51</v>
      </c>
      <c r="D62" s="10" t="s">
        <v>24</v>
      </c>
      <c r="E62" s="10">
        <v>1952</v>
      </c>
      <c r="F62" s="10" t="s">
        <v>33</v>
      </c>
      <c r="G62" s="18" t="s">
        <v>41</v>
      </c>
      <c r="H62" s="10" t="s">
        <v>26</v>
      </c>
      <c r="I62" s="7">
        <v>4</v>
      </c>
      <c r="J62" s="10">
        <v>112</v>
      </c>
      <c r="K62" s="1">
        <v>9218</v>
      </c>
      <c r="L62" s="18">
        <v>39619</v>
      </c>
      <c r="M62" s="10" t="s">
        <v>27</v>
      </c>
      <c r="N62" s="1" t="s">
        <v>28</v>
      </c>
      <c r="O62" s="10">
        <v>1</v>
      </c>
      <c r="P62" s="10">
        <v>124</v>
      </c>
      <c r="Q62" s="10" t="s">
        <v>36</v>
      </c>
      <c r="R62" s="7" t="s">
        <v>37</v>
      </c>
      <c r="S62" s="10">
        <v>68</v>
      </c>
      <c r="T62" s="10">
        <v>56</v>
      </c>
      <c r="U62" s="10">
        <v>84</v>
      </c>
      <c r="V62" s="10">
        <v>19</v>
      </c>
      <c r="W62" s="10">
        <v>10</v>
      </c>
      <c r="X62" s="10">
        <v>1</v>
      </c>
      <c r="Y62" s="1">
        <v>114</v>
      </c>
      <c r="Z62" s="1">
        <v>114</v>
      </c>
      <c r="AA62" s="2">
        <v>83</v>
      </c>
      <c r="AB62" s="17">
        <v>73.68421052631578</v>
      </c>
      <c r="AC62" s="17">
        <v>73.68421052631578</v>
      </c>
      <c r="AD62" s="17">
        <v>67.741935483870961</v>
      </c>
      <c r="AE62" s="18">
        <v>39623</v>
      </c>
      <c r="AF62" s="18">
        <v>39619</v>
      </c>
      <c r="AG62" s="10">
        <v>2008</v>
      </c>
      <c r="AH62" s="3">
        <v>55.506849315068493</v>
      </c>
      <c r="AI62" s="15">
        <v>42905</v>
      </c>
      <c r="AJ62" s="4">
        <v>42872</v>
      </c>
      <c r="AK62" s="5">
        <v>2017</v>
      </c>
      <c r="AL62" s="3">
        <v>64.419178082191777</v>
      </c>
      <c r="AM62" s="6">
        <v>8.9013698630136986</v>
      </c>
      <c r="AN62" s="2">
        <v>9</v>
      </c>
      <c r="AO62" s="34" t="s">
        <v>56</v>
      </c>
    </row>
    <row r="63" spans="1:41" ht="15.5" x14ac:dyDescent="0.35">
      <c r="A63" s="32" t="s">
        <v>22</v>
      </c>
      <c r="B63" s="59" t="s">
        <v>137</v>
      </c>
      <c r="C63" s="7" t="s">
        <v>45</v>
      </c>
      <c r="D63" s="12" t="s">
        <v>24</v>
      </c>
      <c r="E63" s="12">
        <v>1949</v>
      </c>
      <c r="F63" s="10" t="s">
        <v>33</v>
      </c>
      <c r="G63" s="18" t="s">
        <v>41</v>
      </c>
      <c r="H63" s="10" t="s">
        <v>54</v>
      </c>
      <c r="I63" s="7">
        <v>5</v>
      </c>
      <c r="J63" s="10">
        <v>21</v>
      </c>
      <c r="K63" s="12">
        <v>2054</v>
      </c>
      <c r="L63" s="18">
        <v>40450</v>
      </c>
      <c r="M63" s="10" t="s">
        <v>27</v>
      </c>
      <c r="N63" s="12" t="s">
        <v>28</v>
      </c>
      <c r="O63" s="10">
        <v>1</v>
      </c>
      <c r="P63" s="10">
        <v>132</v>
      </c>
      <c r="Q63" s="10" t="s">
        <v>29</v>
      </c>
      <c r="R63" s="7" t="s">
        <v>30</v>
      </c>
      <c r="S63" s="10">
        <v>72</v>
      </c>
      <c r="T63" s="10">
        <v>60</v>
      </c>
      <c r="U63" s="10">
        <v>91</v>
      </c>
      <c r="V63" s="10">
        <v>31</v>
      </c>
      <c r="W63" s="10">
        <v>6</v>
      </c>
      <c r="X63" s="12">
        <v>0</v>
      </c>
      <c r="Y63" s="12">
        <v>128</v>
      </c>
      <c r="Z63" s="12">
        <v>128</v>
      </c>
      <c r="AA63" s="13">
        <v>88</v>
      </c>
      <c r="AB63" s="17">
        <v>71.09375</v>
      </c>
      <c r="AC63" s="17">
        <v>71.09375</v>
      </c>
      <c r="AD63" s="17">
        <v>68.939393939393938</v>
      </c>
      <c r="AE63" s="18">
        <v>40450</v>
      </c>
      <c r="AF63" s="18">
        <v>40485</v>
      </c>
      <c r="AG63" s="13">
        <v>2010</v>
      </c>
      <c r="AH63" s="14">
        <v>60.958904109589042</v>
      </c>
      <c r="AI63" s="15">
        <v>43736</v>
      </c>
      <c r="AJ63" s="15">
        <v>43736</v>
      </c>
      <c r="AK63" s="16">
        <v>2019</v>
      </c>
      <c r="AL63" s="14">
        <v>69.865753424657541</v>
      </c>
      <c r="AM63" s="17">
        <v>9.0027397260273965</v>
      </c>
      <c r="AN63" s="13">
        <v>9</v>
      </c>
      <c r="AO63" s="34" t="s">
        <v>56</v>
      </c>
    </row>
    <row r="64" spans="1:41" ht="15.5" x14ac:dyDescent="0.35">
      <c r="A64" s="32" t="s">
        <v>22</v>
      </c>
      <c r="B64" s="59" t="s">
        <v>138</v>
      </c>
      <c r="C64" s="7" t="s">
        <v>23</v>
      </c>
      <c r="D64" s="10" t="s">
        <v>32</v>
      </c>
      <c r="E64" s="10">
        <v>1953</v>
      </c>
      <c r="F64" s="10" t="s">
        <v>33</v>
      </c>
      <c r="G64" s="18" t="s">
        <v>34</v>
      </c>
      <c r="H64" s="10" t="s">
        <v>54</v>
      </c>
      <c r="I64" s="7">
        <v>5</v>
      </c>
      <c r="J64" s="10">
        <v>21</v>
      </c>
      <c r="K64" s="10">
        <v>2054</v>
      </c>
      <c r="L64" s="18">
        <v>40450</v>
      </c>
      <c r="M64" s="10" t="s">
        <v>27</v>
      </c>
      <c r="N64" s="1" t="s">
        <v>28</v>
      </c>
      <c r="O64" s="10">
        <v>1</v>
      </c>
      <c r="P64" s="10">
        <v>132</v>
      </c>
      <c r="Q64" s="10" t="s">
        <v>29</v>
      </c>
      <c r="R64" s="7" t="s">
        <v>30</v>
      </c>
      <c r="S64" s="10">
        <v>72</v>
      </c>
      <c r="T64" s="10">
        <v>60</v>
      </c>
      <c r="U64" s="10">
        <v>85</v>
      </c>
      <c r="V64" s="10">
        <v>32</v>
      </c>
      <c r="W64" s="10">
        <v>10</v>
      </c>
      <c r="X64" s="10">
        <v>1</v>
      </c>
      <c r="Y64" s="1">
        <v>128</v>
      </c>
      <c r="Z64" s="1">
        <v>128</v>
      </c>
      <c r="AA64" s="2">
        <v>88</v>
      </c>
      <c r="AB64" s="17">
        <v>66.40625</v>
      </c>
      <c r="AC64" s="17">
        <v>66.40625</v>
      </c>
      <c r="AD64" s="17">
        <v>64.393939393939391</v>
      </c>
      <c r="AE64" s="10" t="s">
        <v>53</v>
      </c>
      <c r="AF64" s="10" t="s">
        <v>28</v>
      </c>
      <c r="AG64" s="10" t="s">
        <v>28</v>
      </c>
      <c r="AH64" s="10" t="s">
        <v>28</v>
      </c>
      <c r="AI64" s="10" t="s">
        <v>28</v>
      </c>
      <c r="AJ64" s="10" t="s">
        <v>28</v>
      </c>
      <c r="AK64" s="10" t="s">
        <v>28</v>
      </c>
      <c r="AL64" s="10" t="s">
        <v>28</v>
      </c>
      <c r="AM64" s="10" t="s">
        <v>28</v>
      </c>
      <c r="AN64" s="10" t="s">
        <v>28</v>
      </c>
      <c r="AO64" s="34" t="s">
        <v>28</v>
      </c>
    </row>
    <row r="65" spans="1:41" ht="15.5" x14ac:dyDescent="0.35">
      <c r="A65" s="32" t="s">
        <v>22</v>
      </c>
      <c r="B65" s="59" t="s">
        <v>139</v>
      </c>
      <c r="C65" s="7" t="s">
        <v>31</v>
      </c>
      <c r="D65" s="12" t="s">
        <v>32</v>
      </c>
      <c r="E65" s="12">
        <v>1968</v>
      </c>
      <c r="F65" s="10" t="s">
        <v>33</v>
      </c>
      <c r="G65" s="18" t="s">
        <v>34</v>
      </c>
      <c r="H65" s="10" t="s">
        <v>54</v>
      </c>
      <c r="I65" s="7">
        <v>5</v>
      </c>
      <c r="J65" s="10">
        <v>23</v>
      </c>
      <c r="K65" s="12">
        <v>2058</v>
      </c>
      <c r="L65" s="18">
        <v>40485</v>
      </c>
      <c r="M65" s="10" t="s">
        <v>27</v>
      </c>
      <c r="N65" s="12" t="s">
        <v>28</v>
      </c>
      <c r="O65" s="10">
        <v>1</v>
      </c>
      <c r="P65" s="10">
        <v>132</v>
      </c>
      <c r="Q65" s="10" t="s">
        <v>29</v>
      </c>
      <c r="R65" s="7" t="s">
        <v>30</v>
      </c>
      <c r="S65" s="10">
        <v>72</v>
      </c>
      <c r="T65" s="10">
        <v>60</v>
      </c>
      <c r="U65" s="10">
        <v>101</v>
      </c>
      <c r="V65" s="10">
        <v>12</v>
      </c>
      <c r="W65" s="10">
        <v>12</v>
      </c>
      <c r="X65" s="12">
        <v>0</v>
      </c>
      <c r="Y65" s="12">
        <v>125</v>
      </c>
      <c r="Z65" s="12">
        <v>125</v>
      </c>
      <c r="AA65" s="13">
        <v>88</v>
      </c>
      <c r="AB65" s="17">
        <v>80.800000000000011</v>
      </c>
      <c r="AC65" s="17">
        <v>80.800000000000011</v>
      </c>
      <c r="AD65" s="17">
        <v>76.515151515151516</v>
      </c>
      <c r="AE65" s="18">
        <v>40485</v>
      </c>
      <c r="AF65" s="18">
        <v>40450</v>
      </c>
      <c r="AG65" s="12">
        <v>2010</v>
      </c>
      <c r="AH65" s="14">
        <v>42.30958904109589</v>
      </c>
      <c r="AI65" s="15">
        <v>43736</v>
      </c>
      <c r="AJ65" s="15">
        <v>43736</v>
      </c>
      <c r="AK65" s="16">
        <v>2019</v>
      </c>
      <c r="AL65" s="14">
        <v>51.31232876712329</v>
      </c>
      <c r="AM65" s="17">
        <v>8.9068493150684933</v>
      </c>
      <c r="AN65" s="13">
        <v>9</v>
      </c>
      <c r="AO65" s="34" t="s">
        <v>55</v>
      </c>
    </row>
    <row r="66" spans="1:41" ht="15.5" x14ac:dyDescent="0.35">
      <c r="A66" s="32" t="s">
        <v>22</v>
      </c>
      <c r="B66" s="59" t="s">
        <v>140</v>
      </c>
      <c r="C66" s="7" t="s">
        <v>23</v>
      </c>
      <c r="D66" s="10" t="s">
        <v>32</v>
      </c>
      <c r="E66" s="10">
        <v>1953</v>
      </c>
      <c r="F66" s="10" t="s">
        <v>33</v>
      </c>
      <c r="G66" s="18" t="s">
        <v>34</v>
      </c>
      <c r="H66" s="10" t="s">
        <v>54</v>
      </c>
      <c r="I66" s="7">
        <v>5</v>
      </c>
      <c r="J66" s="10">
        <v>23</v>
      </c>
      <c r="K66" s="10">
        <v>2057</v>
      </c>
      <c r="L66" s="18">
        <v>40485</v>
      </c>
      <c r="M66" s="10" t="s">
        <v>27</v>
      </c>
      <c r="N66" s="1" t="s">
        <v>28</v>
      </c>
      <c r="O66" s="10">
        <v>2</v>
      </c>
      <c r="P66" s="10">
        <v>132</v>
      </c>
      <c r="Q66" s="10" t="s">
        <v>29</v>
      </c>
      <c r="R66" s="7" t="s">
        <v>30</v>
      </c>
      <c r="S66" s="10">
        <v>72</v>
      </c>
      <c r="T66" s="10">
        <v>60</v>
      </c>
      <c r="U66" s="10">
        <v>89</v>
      </c>
      <c r="V66" s="10">
        <v>34</v>
      </c>
      <c r="W66" s="10">
        <v>3</v>
      </c>
      <c r="X66" s="10">
        <v>0</v>
      </c>
      <c r="Y66" s="1">
        <v>126</v>
      </c>
      <c r="Z66" s="1">
        <v>126</v>
      </c>
      <c r="AA66" s="2">
        <v>88</v>
      </c>
      <c r="AB66" s="17">
        <v>70.634920634920633</v>
      </c>
      <c r="AC66" s="17">
        <v>70.634920634920633</v>
      </c>
      <c r="AD66" s="17">
        <v>67.424242424242422</v>
      </c>
      <c r="AE66" s="18">
        <v>40485</v>
      </c>
      <c r="AF66" s="18">
        <v>40485</v>
      </c>
      <c r="AG66" s="10">
        <v>2010</v>
      </c>
      <c r="AH66" s="3">
        <v>57.372602739726027</v>
      </c>
      <c r="AI66" s="4">
        <v>43771</v>
      </c>
      <c r="AJ66" s="4">
        <v>43771</v>
      </c>
      <c r="AK66" s="10">
        <v>2019</v>
      </c>
      <c r="AL66" s="3">
        <v>66.37534246575342</v>
      </c>
      <c r="AM66" s="6">
        <v>9.0027397260273965</v>
      </c>
      <c r="AN66" s="2">
        <v>9</v>
      </c>
      <c r="AO66" s="34" t="s">
        <v>56</v>
      </c>
    </row>
    <row r="67" spans="1:41" s="24" customFormat="1" ht="15.5" x14ac:dyDescent="0.35">
      <c r="A67" s="32" t="s">
        <v>22</v>
      </c>
      <c r="B67" s="59" t="s">
        <v>141</v>
      </c>
      <c r="C67" s="7"/>
      <c r="D67" s="20" t="s">
        <v>24</v>
      </c>
      <c r="E67" s="12" t="s">
        <v>28</v>
      </c>
      <c r="F67" s="10" t="s">
        <v>35</v>
      </c>
      <c r="G67" s="10" t="s">
        <v>35</v>
      </c>
      <c r="H67" s="10" t="s">
        <v>26</v>
      </c>
      <c r="I67" s="7">
        <v>5</v>
      </c>
      <c r="J67" s="10">
        <v>48</v>
      </c>
      <c r="K67" s="12">
        <v>4762</v>
      </c>
      <c r="L67" s="18">
        <v>40933</v>
      </c>
      <c r="M67" s="10" t="s">
        <v>49</v>
      </c>
      <c r="N67" s="12" t="s">
        <v>28</v>
      </c>
      <c r="O67" s="10">
        <v>1</v>
      </c>
      <c r="P67" s="10">
        <v>132</v>
      </c>
      <c r="Q67" s="10" t="s">
        <v>29</v>
      </c>
      <c r="R67" s="7" t="s">
        <v>30</v>
      </c>
      <c r="S67" s="10">
        <v>72</v>
      </c>
      <c r="T67" s="10">
        <v>60</v>
      </c>
      <c r="U67" s="10">
        <v>91</v>
      </c>
      <c r="V67" s="10">
        <v>16</v>
      </c>
      <c r="W67" s="10">
        <v>23</v>
      </c>
      <c r="X67" s="12">
        <v>0</v>
      </c>
      <c r="Y67" s="12">
        <v>130</v>
      </c>
      <c r="Z67" s="12">
        <v>130</v>
      </c>
      <c r="AA67" s="13">
        <v>88</v>
      </c>
      <c r="AB67" s="17">
        <v>70</v>
      </c>
      <c r="AC67" s="17">
        <v>70</v>
      </c>
      <c r="AD67" s="17">
        <v>68.939393939393938</v>
      </c>
      <c r="AE67" s="18">
        <v>40933</v>
      </c>
      <c r="AF67" s="18">
        <v>40933</v>
      </c>
      <c r="AG67" s="13">
        <v>2012</v>
      </c>
      <c r="AH67" s="14" t="s">
        <v>28</v>
      </c>
      <c r="AI67" s="15">
        <v>44220</v>
      </c>
      <c r="AJ67" s="15">
        <v>42165</v>
      </c>
      <c r="AK67" s="16">
        <v>2015</v>
      </c>
      <c r="AL67" s="14" t="s">
        <v>28</v>
      </c>
      <c r="AM67" s="17">
        <v>3.3753424657534246</v>
      </c>
      <c r="AN67" s="13">
        <v>9</v>
      </c>
      <c r="AO67" s="34" t="s">
        <v>56</v>
      </c>
    </row>
    <row r="68" spans="1:41" ht="15.5" x14ac:dyDescent="0.35">
      <c r="A68" s="32" t="s">
        <v>22</v>
      </c>
      <c r="B68" s="59" t="s">
        <v>142</v>
      </c>
      <c r="C68" s="7"/>
      <c r="D68" s="10" t="s">
        <v>24</v>
      </c>
      <c r="E68" s="1">
        <v>1960</v>
      </c>
      <c r="F68" s="10" t="s">
        <v>35</v>
      </c>
      <c r="G68" s="10" t="s">
        <v>35</v>
      </c>
      <c r="H68" s="10" t="s">
        <v>26</v>
      </c>
      <c r="I68" s="7">
        <v>5</v>
      </c>
      <c r="J68" s="10">
        <v>48</v>
      </c>
      <c r="K68" s="10">
        <v>4762</v>
      </c>
      <c r="L68" s="18">
        <v>40933</v>
      </c>
      <c r="M68" s="10" t="s">
        <v>49</v>
      </c>
      <c r="N68" s="1" t="s">
        <v>28</v>
      </c>
      <c r="O68" s="10">
        <v>1</v>
      </c>
      <c r="P68" s="10">
        <v>132</v>
      </c>
      <c r="Q68" s="10" t="s">
        <v>29</v>
      </c>
      <c r="R68" s="7" t="s">
        <v>30</v>
      </c>
      <c r="S68" s="10">
        <v>72</v>
      </c>
      <c r="T68" s="10">
        <v>60</v>
      </c>
      <c r="U68" s="10">
        <v>89</v>
      </c>
      <c r="V68" s="10">
        <v>17</v>
      </c>
      <c r="W68" s="10">
        <v>24</v>
      </c>
      <c r="X68" s="10">
        <v>0</v>
      </c>
      <c r="Y68" s="1">
        <v>130</v>
      </c>
      <c r="Z68" s="1">
        <v>130</v>
      </c>
      <c r="AA68" s="2">
        <v>88</v>
      </c>
      <c r="AB68" s="17">
        <v>68.461538461538467</v>
      </c>
      <c r="AC68" s="17">
        <v>68.461538461538467</v>
      </c>
      <c r="AD68" s="17">
        <v>67.424242424242422</v>
      </c>
      <c r="AE68" s="18">
        <v>40933</v>
      </c>
      <c r="AF68" s="18">
        <v>40933</v>
      </c>
      <c r="AG68" s="10">
        <v>2012</v>
      </c>
      <c r="AH68" s="3">
        <v>51.602739726027394</v>
      </c>
      <c r="AI68" s="15">
        <v>44220</v>
      </c>
      <c r="AJ68" s="4">
        <v>42165</v>
      </c>
      <c r="AK68" s="5">
        <v>2015</v>
      </c>
      <c r="AL68" s="3">
        <v>54.978082191780821</v>
      </c>
      <c r="AM68" s="6">
        <v>3.3753424657534246</v>
      </c>
      <c r="AN68" s="2">
        <v>9</v>
      </c>
      <c r="AO68" s="34" t="s">
        <v>55</v>
      </c>
    </row>
    <row r="69" spans="1:41" ht="15.5" x14ac:dyDescent="0.35">
      <c r="A69" s="32" t="s">
        <v>22</v>
      </c>
      <c r="B69" s="59" t="s">
        <v>143</v>
      </c>
      <c r="C69" s="7" t="s">
        <v>31</v>
      </c>
      <c r="D69" s="10" t="s">
        <v>24</v>
      </c>
      <c r="E69" s="10">
        <v>1964</v>
      </c>
      <c r="F69" s="10" t="s">
        <v>25</v>
      </c>
      <c r="G69" s="18" t="s">
        <v>25</v>
      </c>
      <c r="H69" s="10" t="s">
        <v>54</v>
      </c>
      <c r="I69" s="7">
        <v>5</v>
      </c>
      <c r="J69" s="10">
        <v>48</v>
      </c>
      <c r="K69" s="10">
        <v>4762</v>
      </c>
      <c r="L69" s="18">
        <v>40933</v>
      </c>
      <c r="M69" s="10" t="s">
        <v>49</v>
      </c>
      <c r="N69" s="1" t="s">
        <v>28</v>
      </c>
      <c r="O69" s="10">
        <v>1</v>
      </c>
      <c r="P69" s="10">
        <v>132</v>
      </c>
      <c r="Q69" s="10" t="s">
        <v>29</v>
      </c>
      <c r="R69" s="7" t="s">
        <v>30</v>
      </c>
      <c r="S69" s="10">
        <v>72</v>
      </c>
      <c r="T69" s="10">
        <v>60</v>
      </c>
      <c r="U69" s="10">
        <v>92</v>
      </c>
      <c r="V69" s="10">
        <v>19</v>
      </c>
      <c r="W69" s="10">
        <v>19</v>
      </c>
      <c r="X69" s="10">
        <v>0</v>
      </c>
      <c r="Y69" s="1">
        <v>130</v>
      </c>
      <c r="Z69" s="1">
        <v>130</v>
      </c>
      <c r="AA69" s="2">
        <v>88</v>
      </c>
      <c r="AB69" s="17">
        <v>70.769230769230774</v>
      </c>
      <c r="AC69" s="17">
        <v>70.769230769230774</v>
      </c>
      <c r="AD69" s="17">
        <v>69.696969696969703</v>
      </c>
      <c r="AE69" s="18">
        <v>40933</v>
      </c>
      <c r="AF69" s="18">
        <v>40933</v>
      </c>
      <c r="AG69" s="10">
        <v>2012</v>
      </c>
      <c r="AH69" s="3">
        <v>47.92876712328767</v>
      </c>
      <c r="AI69" s="15">
        <v>44220</v>
      </c>
      <c r="AJ69" s="15">
        <v>44220</v>
      </c>
      <c r="AK69" s="5">
        <v>2021</v>
      </c>
      <c r="AL69" s="3">
        <v>56.934246575342463</v>
      </c>
      <c r="AM69" s="6">
        <v>9.0054794520547947</v>
      </c>
      <c r="AN69" s="2">
        <v>9</v>
      </c>
      <c r="AO69" s="34" t="s">
        <v>55</v>
      </c>
    </row>
    <row r="70" spans="1:41" ht="15.5" x14ac:dyDescent="0.35">
      <c r="A70" s="32" t="s">
        <v>22</v>
      </c>
      <c r="B70" s="59" t="s">
        <v>144</v>
      </c>
      <c r="C70" s="7" t="s">
        <v>23</v>
      </c>
      <c r="D70" s="12" t="s">
        <v>24</v>
      </c>
      <c r="E70" s="12">
        <v>1956</v>
      </c>
      <c r="F70" s="10" t="s">
        <v>25</v>
      </c>
      <c r="G70" s="18" t="s">
        <v>25</v>
      </c>
      <c r="H70" s="10" t="s">
        <v>54</v>
      </c>
      <c r="I70" s="7">
        <v>5</v>
      </c>
      <c r="J70" s="10">
        <v>59</v>
      </c>
      <c r="K70" s="12">
        <v>5934</v>
      </c>
      <c r="L70" s="18">
        <v>41101</v>
      </c>
      <c r="M70" s="10" t="s">
        <v>27</v>
      </c>
      <c r="N70" s="12" t="s">
        <v>28</v>
      </c>
      <c r="O70" s="10">
        <v>1</v>
      </c>
      <c r="P70" s="10">
        <v>132</v>
      </c>
      <c r="Q70" s="10" t="s">
        <v>29</v>
      </c>
      <c r="R70" s="7" t="s">
        <v>30</v>
      </c>
      <c r="S70" s="10">
        <v>72</v>
      </c>
      <c r="T70" s="10">
        <v>60</v>
      </c>
      <c r="U70" s="10">
        <v>89</v>
      </c>
      <c r="V70" s="10">
        <v>7</v>
      </c>
      <c r="W70" s="10">
        <v>25</v>
      </c>
      <c r="X70" s="12">
        <v>0</v>
      </c>
      <c r="Y70" s="12">
        <v>121</v>
      </c>
      <c r="Z70" s="12">
        <v>121</v>
      </c>
      <c r="AA70" s="13">
        <v>88</v>
      </c>
      <c r="AB70" s="17">
        <v>73.553719008264466</v>
      </c>
      <c r="AC70" s="17">
        <v>73.553719008264466</v>
      </c>
      <c r="AD70" s="17">
        <v>67.424242424242422</v>
      </c>
      <c r="AE70" s="18">
        <v>41101</v>
      </c>
      <c r="AF70" s="18">
        <v>41101</v>
      </c>
      <c r="AG70" s="12">
        <v>2012</v>
      </c>
      <c r="AH70" s="14">
        <v>56.219178082191782</v>
      </c>
      <c r="AI70" s="15">
        <v>44387</v>
      </c>
      <c r="AJ70" s="15">
        <v>44387</v>
      </c>
      <c r="AK70" s="16">
        <v>2021</v>
      </c>
      <c r="AL70" s="14">
        <v>65.221917808219175</v>
      </c>
      <c r="AM70" s="17">
        <v>9.0027397260273965</v>
      </c>
      <c r="AN70" s="13">
        <v>9</v>
      </c>
      <c r="AO70" s="34" t="s">
        <v>56</v>
      </c>
    </row>
    <row r="71" spans="1:41" ht="15.5" x14ac:dyDescent="0.35">
      <c r="A71" s="32" t="s">
        <v>22</v>
      </c>
      <c r="B71" s="59" t="s">
        <v>145</v>
      </c>
      <c r="C71" s="7" t="s">
        <v>46</v>
      </c>
      <c r="D71" s="12" t="s">
        <v>32</v>
      </c>
      <c r="E71" s="12">
        <v>1951</v>
      </c>
      <c r="F71" s="10" t="s">
        <v>47</v>
      </c>
      <c r="G71" s="18" t="s">
        <v>25</v>
      </c>
      <c r="H71" s="10" t="s">
        <v>54</v>
      </c>
      <c r="I71" s="7">
        <v>5</v>
      </c>
      <c r="J71" s="10">
        <v>59</v>
      </c>
      <c r="K71" s="12">
        <v>5934</v>
      </c>
      <c r="L71" s="18">
        <v>41101</v>
      </c>
      <c r="M71" s="10" t="s">
        <v>27</v>
      </c>
      <c r="N71" s="12" t="s">
        <v>28</v>
      </c>
      <c r="O71" s="10">
        <v>1</v>
      </c>
      <c r="P71" s="10">
        <v>132</v>
      </c>
      <c r="Q71" s="10" t="s">
        <v>29</v>
      </c>
      <c r="R71" s="7" t="s">
        <v>30</v>
      </c>
      <c r="S71" s="10">
        <v>72</v>
      </c>
      <c r="T71" s="10">
        <v>60</v>
      </c>
      <c r="U71" s="10">
        <v>89</v>
      </c>
      <c r="V71" s="10">
        <v>6</v>
      </c>
      <c r="W71" s="10">
        <v>26</v>
      </c>
      <c r="X71" s="12">
        <v>0</v>
      </c>
      <c r="Y71" s="12">
        <v>121</v>
      </c>
      <c r="Z71" s="12">
        <v>121</v>
      </c>
      <c r="AA71" s="13">
        <v>88</v>
      </c>
      <c r="AB71" s="17">
        <v>73.553719008264466</v>
      </c>
      <c r="AC71" s="17">
        <v>73.553719008264466</v>
      </c>
      <c r="AD71" s="17">
        <v>67.424242424242422</v>
      </c>
      <c r="AE71" s="18">
        <v>41101</v>
      </c>
      <c r="AF71" s="18">
        <v>41101</v>
      </c>
      <c r="AG71" s="13">
        <v>2012</v>
      </c>
      <c r="AH71" s="14">
        <v>60.906849315068492</v>
      </c>
      <c r="AI71" s="15">
        <v>44387</v>
      </c>
      <c r="AJ71" s="15">
        <v>42767</v>
      </c>
      <c r="AK71" s="16">
        <v>2017</v>
      </c>
      <c r="AL71" s="14">
        <v>65.471232876712335</v>
      </c>
      <c r="AM71" s="17">
        <v>4.5643835616438357</v>
      </c>
      <c r="AN71" s="13">
        <v>9</v>
      </c>
      <c r="AO71" s="34" t="s">
        <v>55</v>
      </c>
    </row>
    <row r="72" spans="1:41" ht="15.5" x14ac:dyDescent="0.35">
      <c r="A72" s="32" t="s">
        <v>22</v>
      </c>
      <c r="B72" s="59" t="s">
        <v>146</v>
      </c>
      <c r="C72" s="7" t="s">
        <v>31</v>
      </c>
      <c r="D72" s="20" t="s">
        <v>24</v>
      </c>
      <c r="E72" s="12">
        <v>1955</v>
      </c>
      <c r="F72" s="10" t="s">
        <v>48</v>
      </c>
      <c r="G72" s="18" t="s">
        <v>25</v>
      </c>
      <c r="H72" s="10" t="s">
        <v>26</v>
      </c>
      <c r="I72" s="7">
        <v>5</v>
      </c>
      <c r="J72" s="10">
        <v>59</v>
      </c>
      <c r="K72" s="12">
        <v>5934</v>
      </c>
      <c r="L72" s="18">
        <v>41101</v>
      </c>
      <c r="M72" s="10" t="s">
        <v>27</v>
      </c>
      <c r="N72" s="12" t="s">
        <v>28</v>
      </c>
      <c r="O72" s="10">
        <v>1</v>
      </c>
      <c r="P72" s="10">
        <v>132</v>
      </c>
      <c r="Q72" s="10" t="s">
        <v>29</v>
      </c>
      <c r="R72" s="7" t="s">
        <v>30</v>
      </c>
      <c r="S72" s="10">
        <v>72</v>
      </c>
      <c r="T72" s="10">
        <v>60</v>
      </c>
      <c r="U72" s="10">
        <v>89</v>
      </c>
      <c r="V72" s="10">
        <v>6</v>
      </c>
      <c r="W72" s="10">
        <v>26</v>
      </c>
      <c r="X72" s="12">
        <v>0</v>
      </c>
      <c r="Y72" s="12">
        <v>121</v>
      </c>
      <c r="Z72" s="12">
        <v>121</v>
      </c>
      <c r="AA72" s="13">
        <v>88</v>
      </c>
      <c r="AB72" s="17">
        <v>73.553719008264466</v>
      </c>
      <c r="AC72" s="17">
        <v>73.553719008264466</v>
      </c>
      <c r="AD72" s="17">
        <v>67.424242424242422</v>
      </c>
      <c r="AE72" s="18">
        <v>41101</v>
      </c>
      <c r="AF72" s="18">
        <v>41101</v>
      </c>
      <c r="AG72" s="13">
        <v>2012</v>
      </c>
      <c r="AH72" s="14">
        <v>57.052054794520551</v>
      </c>
      <c r="AI72" s="15">
        <v>44387</v>
      </c>
      <c r="AJ72" s="15">
        <v>44387</v>
      </c>
      <c r="AK72" s="16">
        <v>2021</v>
      </c>
      <c r="AL72" s="14">
        <v>66.054794520547944</v>
      </c>
      <c r="AM72" s="17">
        <v>9.0027397260273965</v>
      </c>
      <c r="AN72" s="13">
        <v>9</v>
      </c>
      <c r="AO72" s="34" t="s">
        <v>55</v>
      </c>
    </row>
    <row r="73" spans="1:41" ht="15.5" x14ac:dyDescent="0.35">
      <c r="A73" s="32" t="s">
        <v>22</v>
      </c>
      <c r="B73" s="59" t="s">
        <v>147</v>
      </c>
      <c r="C73" s="7" t="s">
        <v>23</v>
      </c>
      <c r="D73" s="12" t="s">
        <v>32</v>
      </c>
      <c r="E73" s="12">
        <v>1971</v>
      </c>
      <c r="F73" s="19" t="s">
        <v>33</v>
      </c>
      <c r="G73" s="10" t="s">
        <v>41</v>
      </c>
      <c r="H73" s="10" t="s">
        <v>26</v>
      </c>
      <c r="I73" s="7">
        <v>6</v>
      </c>
      <c r="J73" s="10">
        <v>14</v>
      </c>
      <c r="K73" s="12">
        <v>1005</v>
      </c>
      <c r="L73" s="18">
        <v>42165</v>
      </c>
      <c r="M73" s="10" t="s">
        <v>49</v>
      </c>
      <c r="N73" s="12" t="s">
        <v>28</v>
      </c>
      <c r="O73" s="10">
        <v>1</v>
      </c>
      <c r="P73" s="10">
        <v>126</v>
      </c>
      <c r="Q73" s="10" t="s">
        <v>36</v>
      </c>
      <c r="R73" s="7" t="s">
        <v>42</v>
      </c>
      <c r="S73" s="10">
        <v>77</v>
      </c>
      <c r="T73" s="10">
        <v>49</v>
      </c>
      <c r="U73" s="19">
        <v>103</v>
      </c>
      <c r="V73" s="22">
        <v>4</v>
      </c>
      <c r="W73" s="22">
        <v>2</v>
      </c>
      <c r="X73" s="12">
        <v>0</v>
      </c>
      <c r="Y73" s="12">
        <v>109</v>
      </c>
      <c r="Z73" s="12">
        <v>109</v>
      </c>
      <c r="AA73" s="13">
        <v>84</v>
      </c>
      <c r="AB73" s="17">
        <v>94.495412844036693</v>
      </c>
      <c r="AC73" s="17">
        <v>94.495412844036693</v>
      </c>
      <c r="AD73" s="17">
        <v>81.746031746031747</v>
      </c>
      <c r="AE73" s="18">
        <v>42165</v>
      </c>
      <c r="AF73" s="18">
        <v>42165</v>
      </c>
      <c r="AG73" s="10">
        <v>2015</v>
      </c>
      <c r="AH73" s="14">
        <v>44.016438356164386</v>
      </c>
      <c r="AI73" s="15">
        <v>45452</v>
      </c>
      <c r="AJ73" s="15">
        <v>45452</v>
      </c>
      <c r="AK73" s="16">
        <v>2024</v>
      </c>
      <c r="AL73" s="14">
        <v>53.021917808219179</v>
      </c>
      <c r="AM73" s="17">
        <v>9.0054794520547947</v>
      </c>
      <c r="AN73" s="13">
        <v>9</v>
      </c>
      <c r="AO73" s="36" t="s">
        <v>55</v>
      </c>
    </row>
    <row r="74" spans="1:41" ht="15.5" x14ac:dyDescent="0.35">
      <c r="A74" s="33" t="s">
        <v>22</v>
      </c>
      <c r="B74" s="59" t="s">
        <v>148</v>
      </c>
      <c r="C74" s="7"/>
      <c r="D74" s="11" t="s">
        <v>24</v>
      </c>
      <c r="E74" s="26">
        <v>1952</v>
      </c>
      <c r="F74" s="7" t="s">
        <v>25</v>
      </c>
      <c r="G74" s="7" t="s">
        <v>25</v>
      </c>
      <c r="H74" s="7" t="s">
        <v>26</v>
      </c>
      <c r="I74" s="7">
        <v>6</v>
      </c>
      <c r="J74" s="7">
        <v>14</v>
      </c>
      <c r="K74" s="26">
        <v>1004</v>
      </c>
      <c r="L74" s="8">
        <v>42165</v>
      </c>
      <c r="M74" s="7" t="s">
        <v>27</v>
      </c>
      <c r="N74" s="26" t="s">
        <v>28</v>
      </c>
      <c r="O74" s="7">
        <v>1</v>
      </c>
      <c r="P74" s="7">
        <v>126</v>
      </c>
      <c r="Q74" s="7" t="s">
        <v>36</v>
      </c>
      <c r="R74" s="7" t="s">
        <v>42</v>
      </c>
      <c r="S74" s="7">
        <v>77</v>
      </c>
      <c r="T74" s="7">
        <v>49</v>
      </c>
      <c r="U74" s="7">
        <v>96</v>
      </c>
      <c r="V74" s="7">
        <v>4</v>
      </c>
      <c r="W74" s="7">
        <v>9</v>
      </c>
      <c r="X74" s="26">
        <v>0</v>
      </c>
      <c r="Y74" s="26">
        <v>109</v>
      </c>
      <c r="Z74" s="26">
        <v>109</v>
      </c>
      <c r="AA74" s="27">
        <v>84</v>
      </c>
      <c r="AB74" s="6">
        <v>88.073394495412856</v>
      </c>
      <c r="AC74" s="6">
        <v>88.073394495412856</v>
      </c>
      <c r="AD74" s="6">
        <v>76.19047619047619</v>
      </c>
      <c r="AE74" s="8">
        <v>42165</v>
      </c>
      <c r="AF74" s="8">
        <v>42165</v>
      </c>
      <c r="AG74" s="26">
        <v>2015</v>
      </c>
      <c r="AH74" s="28">
        <v>63.079452054794523</v>
      </c>
      <c r="AI74" s="15">
        <v>45452</v>
      </c>
      <c r="AJ74" s="15">
        <v>45452</v>
      </c>
      <c r="AK74" s="30">
        <v>2024</v>
      </c>
      <c r="AL74" s="28">
        <v>72.084931506849315</v>
      </c>
      <c r="AM74" s="6">
        <v>9.0054794520547947</v>
      </c>
      <c r="AN74" s="27">
        <v>9</v>
      </c>
      <c r="AO74" s="35" t="s">
        <v>56</v>
      </c>
    </row>
    <row r="75" spans="1:41" ht="15.5" x14ac:dyDescent="0.35">
      <c r="A75" s="32" t="s">
        <v>22</v>
      </c>
      <c r="B75" s="59" t="s">
        <v>149</v>
      </c>
      <c r="C75" s="7"/>
      <c r="D75" s="20" t="s">
        <v>24</v>
      </c>
      <c r="E75" s="12">
        <v>1961</v>
      </c>
      <c r="F75" s="10" t="s">
        <v>25</v>
      </c>
      <c r="G75" s="10" t="s">
        <v>25</v>
      </c>
      <c r="H75" s="10" t="s">
        <v>26</v>
      </c>
      <c r="I75" s="7">
        <v>6</v>
      </c>
      <c r="J75" s="10">
        <v>14</v>
      </c>
      <c r="K75" s="12">
        <v>1005</v>
      </c>
      <c r="L75" s="18">
        <v>42165</v>
      </c>
      <c r="M75" s="10" t="s">
        <v>27</v>
      </c>
      <c r="N75" s="12" t="s">
        <v>28</v>
      </c>
      <c r="O75" s="10">
        <v>1</v>
      </c>
      <c r="P75" s="10">
        <v>126</v>
      </c>
      <c r="Q75" s="10" t="s">
        <v>36</v>
      </c>
      <c r="R75" s="7" t="s">
        <v>42</v>
      </c>
      <c r="S75" s="10">
        <v>77</v>
      </c>
      <c r="T75" s="10">
        <v>49</v>
      </c>
      <c r="U75" s="10">
        <v>96</v>
      </c>
      <c r="V75" s="10">
        <v>7</v>
      </c>
      <c r="W75" s="10">
        <v>6</v>
      </c>
      <c r="X75" s="12">
        <v>0</v>
      </c>
      <c r="Y75" s="12">
        <v>109</v>
      </c>
      <c r="Z75" s="12">
        <v>109</v>
      </c>
      <c r="AA75" s="13">
        <v>84</v>
      </c>
      <c r="AB75" s="17">
        <v>88.073394495412856</v>
      </c>
      <c r="AC75" s="17">
        <v>88.073394495412856</v>
      </c>
      <c r="AD75" s="17">
        <v>76.19047619047619</v>
      </c>
      <c r="AE75" s="18">
        <v>42165</v>
      </c>
      <c r="AF75" s="18">
        <v>42165</v>
      </c>
      <c r="AG75" s="12">
        <v>2015</v>
      </c>
      <c r="AH75" s="14">
        <v>53.545205479452058</v>
      </c>
      <c r="AI75" s="15">
        <v>45452</v>
      </c>
      <c r="AJ75" s="15">
        <v>45452</v>
      </c>
      <c r="AK75" s="16">
        <v>2024</v>
      </c>
      <c r="AL75" s="14">
        <v>62.550684931506851</v>
      </c>
      <c r="AM75" s="17">
        <v>9.0054794520547947</v>
      </c>
      <c r="AN75" s="13">
        <v>9</v>
      </c>
      <c r="AO75" s="34" t="s">
        <v>55</v>
      </c>
    </row>
    <row r="76" spans="1:41" ht="15.5" x14ac:dyDescent="0.35">
      <c r="A76" s="33" t="s">
        <v>22</v>
      </c>
      <c r="B76" s="59" t="s">
        <v>150</v>
      </c>
      <c r="C76" s="7"/>
      <c r="D76" s="10" t="s">
        <v>24</v>
      </c>
      <c r="E76" s="1">
        <v>1960</v>
      </c>
      <c r="F76" s="10" t="s">
        <v>35</v>
      </c>
      <c r="G76" s="10" t="s">
        <v>35</v>
      </c>
      <c r="H76" s="10" t="s">
        <v>54</v>
      </c>
      <c r="I76" s="7">
        <v>6</v>
      </c>
      <c r="J76" s="10">
        <v>14</v>
      </c>
      <c r="K76" s="10">
        <v>1004</v>
      </c>
      <c r="L76" s="18">
        <v>42165</v>
      </c>
      <c r="M76" s="10" t="s">
        <v>49</v>
      </c>
      <c r="N76" s="1" t="s">
        <v>28</v>
      </c>
      <c r="O76" s="10">
        <v>1</v>
      </c>
      <c r="P76" s="10">
        <v>126</v>
      </c>
      <c r="Q76" s="10" t="s">
        <v>36</v>
      </c>
      <c r="R76" s="7" t="s">
        <v>42</v>
      </c>
      <c r="S76" s="10">
        <v>77</v>
      </c>
      <c r="T76" s="10">
        <v>49</v>
      </c>
      <c r="U76" s="10">
        <v>97</v>
      </c>
      <c r="V76" s="10">
        <v>5</v>
      </c>
      <c r="W76" s="10">
        <v>7</v>
      </c>
      <c r="X76" s="10">
        <v>0</v>
      </c>
      <c r="Y76" s="1">
        <v>109</v>
      </c>
      <c r="Z76" s="1">
        <v>109</v>
      </c>
      <c r="AA76" s="2">
        <v>84</v>
      </c>
      <c r="AB76" s="17">
        <v>88.9908256880734</v>
      </c>
      <c r="AC76" s="17">
        <v>88.9908256880734</v>
      </c>
      <c r="AD76" s="17">
        <v>76.984126984126988</v>
      </c>
      <c r="AE76" s="18">
        <v>42165</v>
      </c>
      <c r="AF76" s="18">
        <v>42165</v>
      </c>
      <c r="AG76" s="10">
        <v>2015</v>
      </c>
      <c r="AH76" s="3">
        <v>54.978082191780821</v>
      </c>
      <c r="AI76" s="15">
        <v>45452</v>
      </c>
      <c r="AJ76" s="15">
        <v>45452</v>
      </c>
      <c r="AK76" s="5">
        <v>2024</v>
      </c>
      <c r="AL76" s="3">
        <v>63.983561643835614</v>
      </c>
      <c r="AM76" s="6">
        <v>9.0054794520547947</v>
      </c>
      <c r="AN76" s="2">
        <v>9</v>
      </c>
      <c r="AO76" s="34" t="s">
        <v>56</v>
      </c>
    </row>
    <row r="77" spans="1:41" ht="15.5" x14ac:dyDescent="0.35">
      <c r="A77" s="32" t="s">
        <v>22</v>
      </c>
      <c r="B77" s="59" t="s">
        <v>151</v>
      </c>
      <c r="C77" s="7"/>
      <c r="D77" s="10" t="s">
        <v>24</v>
      </c>
      <c r="E77" s="1">
        <v>1968</v>
      </c>
      <c r="F77" s="7" t="s">
        <v>33</v>
      </c>
      <c r="G77" s="7" t="s">
        <v>34</v>
      </c>
      <c r="H77" s="10" t="s">
        <v>54</v>
      </c>
      <c r="I77" s="7">
        <v>6</v>
      </c>
      <c r="J77" s="7">
        <v>14</v>
      </c>
      <c r="K77" s="10">
        <v>1006</v>
      </c>
      <c r="L77" s="8">
        <v>42165</v>
      </c>
      <c r="M77" s="7" t="s">
        <v>49</v>
      </c>
      <c r="N77" s="10" t="s">
        <v>28</v>
      </c>
      <c r="O77" s="10">
        <v>1</v>
      </c>
      <c r="P77" s="7">
        <v>126</v>
      </c>
      <c r="Q77" s="10" t="s">
        <v>36</v>
      </c>
      <c r="R77" s="7" t="s">
        <v>42</v>
      </c>
      <c r="S77" s="10">
        <v>77</v>
      </c>
      <c r="T77" s="10">
        <v>49</v>
      </c>
      <c r="U77" s="7">
        <v>96</v>
      </c>
      <c r="V77" s="7">
        <v>4</v>
      </c>
      <c r="W77" s="7">
        <v>9</v>
      </c>
      <c r="X77" s="10">
        <v>0</v>
      </c>
      <c r="Y77" s="1">
        <v>109</v>
      </c>
      <c r="Z77" s="1">
        <v>109</v>
      </c>
      <c r="AA77" s="2">
        <v>84</v>
      </c>
      <c r="AB77" s="17">
        <v>88.073394495412856</v>
      </c>
      <c r="AC77" s="17">
        <v>88.073394495412856</v>
      </c>
      <c r="AD77" s="17">
        <v>76.19047619047619</v>
      </c>
      <c r="AE77" s="18">
        <v>42165</v>
      </c>
      <c r="AF77" s="18">
        <v>42165</v>
      </c>
      <c r="AG77" s="10">
        <v>2015</v>
      </c>
      <c r="AH77" s="3">
        <v>46.972602739726028</v>
      </c>
      <c r="AI77" s="15">
        <v>45452</v>
      </c>
      <c r="AJ77" s="15">
        <v>45452</v>
      </c>
      <c r="AK77" s="5">
        <v>2024</v>
      </c>
      <c r="AL77" s="3">
        <v>55.978082191780821</v>
      </c>
      <c r="AM77" s="6">
        <v>9.0054794520547947</v>
      </c>
      <c r="AN77" s="2">
        <v>9</v>
      </c>
      <c r="AO77" s="35" t="s">
        <v>55</v>
      </c>
    </row>
    <row r="78" spans="1:41" ht="15.5" x14ac:dyDescent="0.35">
      <c r="A78" s="32" t="s">
        <v>22</v>
      </c>
      <c r="B78" s="59" t="s">
        <v>152</v>
      </c>
      <c r="C78" s="21"/>
      <c r="D78" s="10" t="s">
        <v>24</v>
      </c>
      <c r="E78" s="1">
        <v>1964</v>
      </c>
      <c r="F78" s="10" t="s">
        <v>33</v>
      </c>
      <c r="G78" s="10" t="s">
        <v>35</v>
      </c>
      <c r="H78" s="10" t="s">
        <v>54</v>
      </c>
      <c r="I78" s="7">
        <v>6</v>
      </c>
      <c r="J78" s="10">
        <v>14</v>
      </c>
      <c r="K78" s="10">
        <v>1005</v>
      </c>
      <c r="L78" s="8">
        <v>42165</v>
      </c>
      <c r="M78" s="7" t="s">
        <v>49</v>
      </c>
      <c r="N78" s="10" t="s">
        <v>28</v>
      </c>
      <c r="O78" s="10">
        <v>1</v>
      </c>
      <c r="P78" s="10">
        <v>126</v>
      </c>
      <c r="Q78" s="10" t="s">
        <v>36</v>
      </c>
      <c r="R78" s="7" t="s">
        <v>42</v>
      </c>
      <c r="S78" s="10">
        <v>77</v>
      </c>
      <c r="T78" s="10">
        <v>49</v>
      </c>
      <c r="U78" s="10">
        <v>95</v>
      </c>
      <c r="V78" s="10">
        <v>5</v>
      </c>
      <c r="W78" s="10">
        <v>9</v>
      </c>
      <c r="X78" s="10">
        <v>0</v>
      </c>
      <c r="Y78" s="10">
        <v>109</v>
      </c>
      <c r="Z78" s="1">
        <v>109</v>
      </c>
      <c r="AA78" s="2">
        <v>84</v>
      </c>
      <c r="AB78" s="17">
        <v>87.155963302752298</v>
      </c>
      <c r="AC78" s="17">
        <v>87.155963302752298</v>
      </c>
      <c r="AD78" s="17">
        <v>75.396825396825392</v>
      </c>
      <c r="AE78" s="18">
        <v>42165</v>
      </c>
      <c r="AF78" s="18">
        <v>42165</v>
      </c>
      <c r="AG78" s="10">
        <v>2015</v>
      </c>
      <c r="AH78" s="3">
        <v>50.975342465753428</v>
      </c>
      <c r="AI78" s="15">
        <v>45452</v>
      </c>
      <c r="AJ78" s="15">
        <v>45452</v>
      </c>
      <c r="AK78" s="5">
        <v>2024</v>
      </c>
      <c r="AL78" s="3">
        <v>59.980821917808221</v>
      </c>
      <c r="AM78" s="6">
        <v>9.0054794520547947</v>
      </c>
      <c r="AN78" s="2">
        <v>9</v>
      </c>
      <c r="AO78" s="34" t="s">
        <v>55</v>
      </c>
    </row>
    <row r="79" spans="1:41" ht="15.5" x14ac:dyDescent="0.35">
      <c r="A79" s="32" t="s">
        <v>22</v>
      </c>
      <c r="B79" s="59" t="s">
        <v>153</v>
      </c>
      <c r="C79" s="7" t="s">
        <v>31</v>
      </c>
      <c r="D79" s="12" t="s">
        <v>24</v>
      </c>
      <c r="E79" s="12">
        <v>1961</v>
      </c>
      <c r="F79" s="10" t="s">
        <v>25</v>
      </c>
      <c r="G79" s="18" t="s">
        <v>25</v>
      </c>
      <c r="H79" s="10" t="s">
        <v>26</v>
      </c>
      <c r="I79" s="7">
        <v>6</v>
      </c>
      <c r="J79" s="10">
        <v>30</v>
      </c>
      <c r="K79" s="12">
        <v>2359</v>
      </c>
      <c r="L79" s="18">
        <v>42445</v>
      </c>
      <c r="M79" s="10" t="s">
        <v>27</v>
      </c>
      <c r="N79" s="12" t="s">
        <v>28</v>
      </c>
      <c r="O79" s="10">
        <v>1</v>
      </c>
      <c r="P79" s="10">
        <v>126</v>
      </c>
      <c r="Q79" s="10" t="s">
        <v>36</v>
      </c>
      <c r="R79" s="7" t="s">
        <v>42</v>
      </c>
      <c r="S79" s="10">
        <v>77</v>
      </c>
      <c r="T79" s="10">
        <v>49</v>
      </c>
      <c r="U79" s="10">
        <v>112</v>
      </c>
      <c r="V79" s="10">
        <v>3</v>
      </c>
      <c r="W79" s="10">
        <v>4</v>
      </c>
      <c r="X79" s="12">
        <v>0</v>
      </c>
      <c r="Y79" s="12">
        <v>119</v>
      </c>
      <c r="Z79" s="12">
        <v>119</v>
      </c>
      <c r="AA79" s="13">
        <v>84</v>
      </c>
      <c r="AB79" s="17">
        <v>94.117647058823522</v>
      </c>
      <c r="AC79" s="17">
        <v>94.117647058823522</v>
      </c>
      <c r="AD79" s="17">
        <v>88.888888888888886</v>
      </c>
      <c r="AE79" s="18">
        <v>42445</v>
      </c>
      <c r="AF79" s="18">
        <v>42445</v>
      </c>
      <c r="AG79" s="13">
        <v>2016</v>
      </c>
      <c r="AH79" s="14">
        <v>55.054794520547944</v>
      </c>
      <c r="AI79" s="15">
        <v>45731</v>
      </c>
      <c r="AJ79" s="15">
        <v>45731</v>
      </c>
      <c r="AK79" s="16">
        <v>2025</v>
      </c>
      <c r="AL79" s="14">
        <v>64.057534246575344</v>
      </c>
      <c r="AM79" s="17">
        <v>9.0027397260273965</v>
      </c>
      <c r="AN79" s="13">
        <v>9</v>
      </c>
      <c r="AO79" s="34" t="s">
        <v>56</v>
      </c>
    </row>
    <row r="80" spans="1:41" ht="15.5" x14ac:dyDescent="0.35">
      <c r="A80" s="32" t="s">
        <v>22</v>
      </c>
      <c r="B80" s="59" t="s">
        <v>154</v>
      </c>
      <c r="C80" s="7"/>
      <c r="D80" s="10" t="s">
        <v>32</v>
      </c>
      <c r="E80" s="10">
        <v>1954</v>
      </c>
      <c r="F80" s="10" t="s">
        <v>44</v>
      </c>
      <c r="G80" s="60" t="s">
        <v>25</v>
      </c>
      <c r="H80" s="60" t="s">
        <v>26</v>
      </c>
      <c r="I80" s="7">
        <v>6</v>
      </c>
      <c r="J80" s="10">
        <v>30</v>
      </c>
      <c r="K80" s="10">
        <v>2359</v>
      </c>
      <c r="L80" s="18">
        <v>42445</v>
      </c>
      <c r="M80" s="10" t="s">
        <v>27</v>
      </c>
      <c r="N80" s="61" t="s">
        <v>28</v>
      </c>
      <c r="O80" s="10">
        <v>1</v>
      </c>
      <c r="P80" s="10">
        <v>126</v>
      </c>
      <c r="Q80" s="10" t="s">
        <v>36</v>
      </c>
      <c r="R80" s="7" t="s">
        <v>42</v>
      </c>
      <c r="S80" s="10">
        <v>77</v>
      </c>
      <c r="T80" s="10">
        <v>49</v>
      </c>
      <c r="U80" s="10">
        <v>114</v>
      </c>
      <c r="V80" s="10">
        <v>4</v>
      </c>
      <c r="W80" s="10">
        <v>1</v>
      </c>
      <c r="X80" s="10">
        <v>0</v>
      </c>
      <c r="Y80" s="61">
        <v>119</v>
      </c>
      <c r="Z80" s="12">
        <v>119</v>
      </c>
      <c r="AA80" s="13">
        <v>84</v>
      </c>
      <c r="AB80" s="17">
        <v>95.798319327731093</v>
      </c>
      <c r="AC80" s="17">
        <v>95.798319327731093</v>
      </c>
      <c r="AD80" s="17">
        <v>90.476190476190482</v>
      </c>
      <c r="AE80" s="18">
        <v>42445</v>
      </c>
      <c r="AF80" s="18">
        <v>42445</v>
      </c>
      <c r="AG80" s="10">
        <v>2016</v>
      </c>
      <c r="AH80" s="14">
        <v>61.37808219178082</v>
      </c>
      <c r="AI80" s="15">
        <v>45731</v>
      </c>
      <c r="AJ80" s="15">
        <v>45731</v>
      </c>
      <c r="AK80" s="10">
        <v>2025</v>
      </c>
      <c r="AL80" s="14">
        <v>70.38082191780822</v>
      </c>
      <c r="AM80" s="17">
        <v>9.0027397260273965</v>
      </c>
      <c r="AN80" s="13">
        <v>9</v>
      </c>
      <c r="AO80" s="34" t="s">
        <v>56</v>
      </c>
    </row>
    <row r="81" spans="1:41" ht="15.5" x14ac:dyDescent="0.35">
      <c r="A81" s="32" t="s">
        <v>22</v>
      </c>
      <c r="B81" s="59" t="s">
        <v>155</v>
      </c>
      <c r="C81" s="7"/>
      <c r="D81" s="10" t="s">
        <v>32</v>
      </c>
      <c r="E81" s="1">
        <v>1962</v>
      </c>
      <c r="F81" s="10" t="s">
        <v>25</v>
      </c>
      <c r="G81" s="62" t="s">
        <v>25</v>
      </c>
      <c r="H81" s="60" t="s">
        <v>26</v>
      </c>
      <c r="I81" s="7">
        <v>6</v>
      </c>
      <c r="J81" s="10">
        <v>54</v>
      </c>
      <c r="K81" s="10">
        <v>4836</v>
      </c>
      <c r="L81" s="18">
        <v>42872</v>
      </c>
      <c r="M81" s="10" t="s">
        <v>27</v>
      </c>
      <c r="N81" s="63" t="s">
        <v>28</v>
      </c>
      <c r="O81" s="10">
        <v>1</v>
      </c>
      <c r="P81" s="10">
        <v>126</v>
      </c>
      <c r="Q81" s="10" t="s">
        <v>36</v>
      </c>
      <c r="R81" s="7" t="s">
        <v>42</v>
      </c>
      <c r="S81" s="10">
        <v>77</v>
      </c>
      <c r="T81" s="10">
        <v>49</v>
      </c>
      <c r="U81" s="10">
        <v>118</v>
      </c>
      <c r="V81" s="10">
        <v>2</v>
      </c>
      <c r="W81" s="10">
        <v>2</v>
      </c>
      <c r="X81" s="10">
        <v>0</v>
      </c>
      <c r="Y81" s="63">
        <v>123</v>
      </c>
      <c r="Z81" s="1">
        <v>123</v>
      </c>
      <c r="AA81" s="2">
        <v>84</v>
      </c>
      <c r="AB81" s="17">
        <v>95.934959349593498</v>
      </c>
      <c r="AC81" s="17">
        <v>95.934959349593498</v>
      </c>
      <c r="AD81" s="17">
        <v>93.650793650793645</v>
      </c>
      <c r="AE81" s="18">
        <v>42872</v>
      </c>
      <c r="AF81" s="18">
        <v>42872</v>
      </c>
      <c r="AG81" s="10">
        <v>2017</v>
      </c>
      <c r="AH81" s="3">
        <v>54.586301369863016</v>
      </c>
      <c r="AI81" s="4">
        <v>46158</v>
      </c>
      <c r="AJ81" s="4">
        <v>46158</v>
      </c>
      <c r="AK81" s="5">
        <v>2026</v>
      </c>
      <c r="AL81" s="3">
        <v>63.589041095890408</v>
      </c>
      <c r="AM81" s="6">
        <v>9.0027397260273965</v>
      </c>
      <c r="AN81" s="13">
        <v>9</v>
      </c>
      <c r="AO81" s="34" t="s">
        <v>55</v>
      </c>
    </row>
    <row r="82" spans="1:41" ht="15.5" x14ac:dyDescent="0.35">
      <c r="A82" s="32" t="s">
        <v>22</v>
      </c>
      <c r="B82" s="59" t="s">
        <v>156</v>
      </c>
      <c r="C82" s="7" t="s">
        <v>23</v>
      </c>
      <c r="D82" s="10" t="s">
        <v>24</v>
      </c>
      <c r="E82" s="1">
        <v>1966</v>
      </c>
      <c r="F82" s="10" t="s">
        <v>47</v>
      </c>
      <c r="G82" s="62" t="s">
        <v>25</v>
      </c>
      <c r="H82" s="60" t="s">
        <v>54</v>
      </c>
      <c r="I82" s="7">
        <v>6</v>
      </c>
      <c r="J82" s="10">
        <v>54</v>
      </c>
      <c r="K82" s="10">
        <v>4836</v>
      </c>
      <c r="L82" s="18">
        <v>42872</v>
      </c>
      <c r="M82" s="10" t="s">
        <v>27</v>
      </c>
      <c r="N82" s="63" t="s">
        <v>28</v>
      </c>
      <c r="O82" s="10">
        <v>1</v>
      </c>
      <c r="P82" s="10">
        <v>126</v>
      </c>
      <c r="Q82" s="10" t="s">
        <v>36</v>
      </c>
      <c r="R82" s="7" t="s">
        <v>42</v>
      </c>
      <c r="S82" s="10">
        <v>77</v>
      </c>
      <c r="T82" s="10">
        <v>49</v>
      </c>
      <c r="U82" s="10">
        <v>118</v>
      </c>
      <c r="V82" s="10">
        <v>3</v>
      </c>
      <c r="W82" s="10">
        <v>0</v>
      </c>
      <c r="X82" s="10">
        <v>0</v>
      </c>
      <c r="Y82" s="63">
        <v>123</v>
      </c>
      <c r="Z82" s="1">
        <v>123</v>
      </c>
      <c r="AA82" s="2">
        <v>84</v>
      </c>
      <c r="AB82" s="17">
        <v>95.934959349593498</v>
      </c>
      <c r="AC82" s="17">
        <v>95.934959349593498</v>
      </c>
      <c r="AD82" s="17">
        <v>93.650793650793645</v>
      </c>
      <c r="AE82" s="18">
        <v>42872</v>
      </c>
      <c r="AF82" s="18">
        <v>42872</v>
      </c>
      <c r="AG82" s="10">
        <v>2017</v>
      </c>
      <c r="AH82" s="3">
        <v>51.301369863013697</v>
      </c>
      <c r="AI82" s="4">
        <v>46158</v>
      </c>
      <c r="AJ82" s="4">
        <v>46158</v>
      </c>
      <c r="AK82" s="5">
        <v>2026</v>
      </c>
      <c r="AL82" s="3">
        <v>60.304109589041097</v>
      </c>
      <c r="AM82" s="6">
        <v>9.0027397260273965</v>
      </c>
      <c r="AN82" s="13">
        <v>9</v>
      </c>
      <c r="AO82" s="34" t="s">
        <v>55</v>
      </c>
    </row>
    <row r="83" spans="1:41" ht="15.5" x14ac:dyDescent="0.35">
      <c r="A83" s="32" t="s">
        <v>22</v>
      </c>
      <c r="B83" s="59" t="s">
        <v>157</v>
      </c>
      <c r="C83" s="7" t="s">
        <v>31</v>
      </c>
      <c r="D83" s="10" t="s">
        <v>24</v>
      </c>
      <c r="E83" s="1">
        <v>1954</v>
      </c>
      <c r="F83" s="10" t="s">
        <v>43</v>
      </c>
      <c r="G83" s="62" t="s">
        <v>25</v>
      </c>
      <c r="H83" s="64" t="s">
        <v>26</v>
      </c>
      <c r="I83" s="7">
        <v>6</v>
      </c>
      <c r="J83" s="10">
        <v>54</v>
      </c>
      <c r="K83" s="10">
        <v>4836</v>
      </c>
      <c r="L83" s="18">
        <v>42872</v>
      </c>
      <c r="M83" s="10" t="s">
        <v>27</v>
      </c>
      <c r="N83" s="63" t="s">
        <v>28</v>
      </c>
      <c r="O83" s="10">
        <v>1</v>
      </c>
      <c r="P83" s="10">
        <v>126</v>
      </c>
      <c r="Q83" s="10" t="s">
        <v>36</v>
      </c>
      <c r="R83" s="7" t="s">
        <v>42</v>
      </c>
      <c r="S83" s="10">
        <v>77</v>
      </c>
      <c r="T83" s="10">
        <v>49</v>
      </c>
      <c r="U83" s="10">
        <v>118</v>
      </c>
      <c r="V83" s="10">
        <v>1</v>
      </c>
      <c r="W83" s="10">
        <v>3</v>
      </c>
      <c r="X83" s="10">
        <v>0</v>
      </c>
      <c r="Y83" s="63">
        <v>123</v>
      </c>
      <c r="Z83" s="1">
        <v>123</v>
      </c>
      <c r="AA83" s="2">
        <v>84</v>
      </c>
      <c r="AB83" s="17">
        <v>95.934959349593498</v>
      </c>
      <c r="AC83" s="17">
        <v>95.934959349593498</v>
      </c>
      <c r="AD83" s="17">
        <v>93.650793650793645</v>
      </c>
      <c r="AE83" s="18">
        <v>42872</v>
      </c>
      <c r="AF83" s="18">
        <v>42872</v>
      </c>
      <c r="AG83" s="10">
        <v>2017</v>
      </c>
      <c r="AH83" s="3">
        <v>62.547945205479451</v>
      </c>
      <c r="AI83" s="4">
        <v>46158</v>
      </c>
      <c r="AJ83" s="4">
        <v>46158</v>
      </c>
      <c r="AK83" s="5">
        <v>2026</v>
      </c>
      <c r="AL83" s="3">
        <v>71.550684931506851</v>
      </c>
      <c r="AM83" s="6">
        <v>9.0027397260273965</v>
      </c>
      <c r="AN83" s="13">
        <v>9</v>
      </c>
      <c r="AO83" s="34" t="s">
        <v>56</v>
      </c>
    </row>
    <row r="84" spans="1:41" ht="15.5" x14ac:dyDescent="0.35">
      <c r="A84" s="32" t="s">
        <v>22</v>
      </c>
      <c r="B84" s="59" t="s">
        <v>158</v>
      </c>
      <c r="C84" s="7" t="s">
        <v>23</v>
      </c>
      <c r="D84" s="10" t="s">
        <v>24</v>
      </c>
      <c r="E84" s="1">
        <v>1971</v>
      </c>
      <c r="F84" s="10" t="s">
        <v>33</v>
      </c>
      <c r="G84" s="62" t="s">
        <v>41</v>
      </c>
      <c r="H84" s="60" t="s">
        <v>26</v>
      </c>
      <c r="I84" s="7">
        <v>6</v>
      </c>
      <c r="J84" s="10">
        <v>54</v>
      </c>
      <c r="K84" s="10">
        <v>4836</v>
      </c>
      <c r="L84" s="18">
        <v>42872</v>
      </c>
      <c r="M84" s="10" t="s">
        <v>49</v>
      </c>
      <c r="N84" s="63" t="s">
        <v>28</v>
      </c>
      <c r="O84" s="10">
        <v>1</v>
      </c>
      <c r="P84" s="10">
        <v>126</v>
      </c>
      <c r="Q84" s="10" t="s">
        <v>36</v>
      </c>
      <c r="R84" s="7" t="s">
        <v>42</v>
      </c>
      <c r="S84" s="10">
        <v>77</v>
      </c>
      <c r="T84" s="10">
        <v>49</v>
      </c>
      <c r="U84" s="10">
        <v>116</v>
      </c>
      <c r="V84" s="10">
        <v>3</v>
      </c>
      <c r="W84" s="10">
        <v>2</v>
      </c>
      <c r="X84" s="10">
        <v>0</v>
      </c>
      <c r="Y84" s="63">
        <v>123</v>
      </c>
      <c r="Z84" s="1">
        <v>123</v>
      </c>
      <c r="AA84" s="2">
        <v>84</v>
      </c>
      <c r="AB84" s="17">
        <v>94.308943089430898</v>
      </c>
      <c r="AC84" s="17">
        <v>94.308943089430898</v>
      </c>
      <c r="AD84" s="17">
        <v>92.063492063492063</v>
      </c>
      <c r="AE84" s="18">
        <v>42872</v>
      </c>
      <c r="AF84" s="18">
        <v>42872</v>
      </c>
      <c r="AG84" s="10">
        <v>2017</v>
      </c>
      <c r="AH84" s="3">
        <v>45.909589041095892</v>
      </c>
      <c r="AI84" s="4">
        <v>46158</v>
      </c>
      <c r="AJ84" s="4">
        <v>46158</v>
      </c>
      <c r="AK84" s="5">
        <v>2026</v>
      </c>
      <c r="AL84" s="3">
        <v>54.912328767123284</v>
      </c>
      <c r="AM84" s="6">
        <v>9.0027397260273965</v>
      </c>
      <c r="AN84" s="13">
        <v>9</v>
      </c>
      <c r="AO84" s="34" t="s">
        <v>56</v>
      </c>
    </row>
    <row r="85" spans="1:41" ht="15.5" x14ac:dyDescent="0.35">
      <c r="A85" s="32" t="s">
        <v>22</v>
      </c>
      <c r="B85" s="59" t="s">
        <v>159</v>
      </c>
      <c r="C85" s="7"/>
      <c r="D85" s="10" t="s">
        <v>32</v>
      </c>
      <c r="E85" s="1">
        <v>1962</v>
      </c>
      <c r="F85" s="10" t="s">
        <v>25</v>
      </c>
      <c r="G85" s="62" t="s">
        <v>25</v>
      </c>
      <c r="H85" s="60" t="s">
        <v>54</v>
      </c>
      <c r="I85" s="7">
        <v>6</v>
      </c>
      <c r="J85" s="10">
        <v>65</v>
      </c>
      <c r="K85" s="10">
        <v>5930</v>
      </c>
      <c r="L85" s="18">
        <v>43083</v>
      </c>
      <c r="M85" s="10" t="s">
        <v>27</v>
      </c>
      <c r="N85" s="63" t="s">
        <v>28</v>
      </c>
      <c r="O85" s="10">
        <v>1</v>
      </c>
      <c r="P85" s="10">
        <v>126</v>
      </c>
      <c r="Q85" s="10" t="s">
        <v>36</v>
      </c>
      <c r="R85" s="7" t="s">
        <v>42</v>
      </c>
      <c r="S85" s="10">
        <v>77</v>
      </c>
      <c r="T85" s="10">
        <v>49</v>
      </c>
      <c r="U85" s="10">
        <v>117</v>
      </c>
      <c r="V85" s="10">
        <v>3</v>
      </c>
      <c r="W85" s="10">
        <v>2</v>
      </c>
      <c r="X85" s="10">
        <v>0</v>
      </c>
      <c r="Y85" s="63">
        <v>122</v>
      </c>
      <c r="Z85" s="1">
        <v>122</v>
      </c>
      <c r="AA85" s="2">
        <v>84</v>
      </c>
      <c r="AB85" s="17">
        <v>95.901639344262293</v>
      </c>
      <c r="AC85" s="17">
        <v>95.901639344262293</v>
      </c>
      <c r="AD85" s="17">
        <v>92.857142857142861</v>
      </c>
      <c r="AE85" s="18">
        <v>43083</v>
      </c>
      <c r="AF85" s="18">
        <v>43083</v>
      </c>
      <c r="AG85" s="10">
        <v>2017</v>
      </c>
      <c r="AH85" s="3">
        <v>55.164383561643838</v>
      </c>
      <c r="AI85" s="4">
        <v>46369</v>
      </c>
      <c r="AJ85" s="4">
        <v>46369</v>
      </c>
      <c r="AK85" s="5">
        <v>2026</v>
      </c>
      <c r="AL85" s="3">
        <v>64.167123287671231</v>
      </c>
      <c r="AM85" s="6">
        <v>9.0027397260273965</v>
      </c>
      <c r="AN85" s="13">
        <v>9</v>
      </c>
      <c r="AO85" s="34" t="s">
        <v>56</v>
      </c>
    </row>
    <row r="86" spans="1:41" ht="15.5" x14ac:dyDescent="0.35">
      <c r="A86" s="38" t="s">
        <v>22</v>
      </c>
      <c r="B86" s="65" t="s">
        <v>160</v>
      </c>
      <c r="C86" s="39"/>
      <c r="D86" s="40" t="s">
        <v>32</v>
      </c>
      <c r="E86" s="45">
        <v>1961</v>
      </c>
      <c r="F86" s="40" t="s">
        <v>25</v>
      </c>
      <c r="G86" s="66" t="s">
        <v>25</v>
      </c>
      <c r="H86" s="67" t="s">
        <v>54</v>
      </c>
      <c r="I86" s="39">
        <v>6</v>
      </c>
      <c r="J86" s="40">
        <v>65</v>
      </c>
      <c r="K86" s="40">
        <v>5930</v>
      </c>
      <c r="L86" s="41">
        <v>43083</v>
      </c>
      <c r="M86" s="40" t="s">
        <v>27</v>
      </c>
      <c r="N86" s="68" t="s">
        <v>28</v>
      </c>
      <c r="O86" s="40">
        <v>1</v>
      </c>
      <c r="P86" s="40">
        <v>126</v>
      </c>
      <c r="Q86" s="40" t="s">
        <v>36</v>
      </c>
      <c r="R86" s="39" t="s">
        <v>42</v>
      </c>
      <c r="S86" s="40">
        <v>77</v>
      </c>
      <c r="T86" s="40">
        <v>49</v>
      </c>
      <c r="U86" s="40">
        <v>113</v>
      </c>
      <c r="V86" s="40">
        <v>4</v>
      </c>
      <c r="W86" s="40">
        <v>5</v>
      </c>
      <c r="X86" s="40">
        <v>0</v>
      </c>
      <c r="Y86" s="68">
        <v>122</v>
      </c>
      <c r="Z86" s="45">
        <v>122</v>
      </c>
      <c r="AA86" s="46">
        <v>84</v>
      </c>
      <c r="AB86" s="43">
        <v>92.622950819672127</v>
      </c>
      <c r="AC86" s="43">
        <v>92.622950819672127</v>
      </c>
      <c r="AD86" s="43">
        <v>89.682539682539684</v>
      </c>
      <c r="AE86" s="41">
        <v>43083</v>
      </c>
      <c r="AF86" s="41">
        <v>43083</v>
      </c>
      <c r="AG86" s="40">
        <v>2017</v>
      </c>
      <c r="AH86" s="47">
        <v>55.991780821917807</v>
      </c>
      <c r="AI86" s="48">
        <v>46369</v>
      </c>
      <c r="AJ86" s="48">
        <v>46369</v>
      </c>
      <c r="AK86" s="49">
        <v>2026</v>
      </c>
      <c r="AL86" s="47">
        <v>64.9945205479452</v>
      </c>
      <c r="AM86" s="50">
        <v>9.0027397260273965</v>
      </c>
      <c r="AN86" s="42">
        <v>9</v>
      </c>
      <c r="AO86" s="44" t="s">
        <v>55</v>
      </c>
    </row>
    <row r="87" spans="1:41" ht="15.5" x14ac:dyDescent="0.35">
      <c r="A87" s="38" t="s">
        <v>22</v>
      </c>
      <c r="B87" s="75" t="s">
        <v>164</v>
      </c>
      <c r="C87" s="35" t="s">
        <v>23</v>
      </c>
      <c r="D87" s="10" t="s">
        <v>24</v>
      </c>
      <c r="E87" s="1">
        <v>1956</v>
      </c>
      <c r="F87" s="10" t="s">
        <v>43</v>
      </c>
      <c r="G87" s="76" t="s">
        <v>25</v>
      </c>
      <c r="H87" s="10" t="s">
        <v>54</v>
      </c>
      <c r="I87" s="7">
        <v>6</v>
      </c>
      <c r="J87" s="10">
        <v>81</v>
      </c>
      <c r="K87" s="10">
        <v>7660</v>
      </c>
      <c r="L87" s="18">
        <v>43411</v>
      </c>
      <c r="M87" s="10" t="s">
        <v>27</v>
      </c>
      <c r="N87" s="76" t="s">
        <v>28</v>
      </c>
      <c r="O87" s="10">
        <v>1</v>
      </c>
      <c r="P87" s="40">
        <v>126</v>
      </c>
      <c r="Q87" s="40" t="s">
        <v>36</v>
      </c>
      <c r="R87" s="39" t="s">
        <v>42</v>
      </c>
      <c r="S87" s="10">
        <f>59+18</f>
        <v>77</v>
      </c>
      <c r="T87" s="10">
        <f>27+14+8</f>
        <v>49</v>
      </c>
      <c r="U87" s="10">
        <v>108</v>
      </c>
      <c r="V87" s="10">
        <v>8</v>
      </c>
      <c r="W87" s="10">
        <v>6</v>
      </c>
      <c r="X87" s="10">
        <v>1</v>
      </c>
      <c r="Y87" s="76">
        <f>U87+V87+W87+X87</f>
        <v>123</v>
      </c>
      <c r="Z87" s="1">
        <f>Y87</f>
        <v>123</v>
      </c>
      <c r="AA87" s="2">
        <f>ROUNDUP(P87/3*2,0)</f>
        <v>84</v>
      </c>
      <c r="AB87" s="17">
        <f>U87/Z87*100</f>
        <v>87.804878048780495</v>
      </c>
      <c r="AC87" s="17">
        <f>U87/Y87*100</f>
        <v>87.804878048780495</v>
      </c>
      <c r="AD87" s="17">
        <f>U87/P87*100</f>
        <v>85.714285714285708</v>
      </c>
      <c r="AE87" s="18">
        <v>43466</v>
      </c>
      <c r="AF87" s="18">
        <v>43411</v>
      </c>
      <c r="AG87" s="10">
        <v>2019</v>
      </c>
      <c r="AH87" s="3">
        <v>62.547945205479451</v>
      </c>
      <c r="AI87" s="4">
        <v>47118</v>
      </c>
      <c r="AJ87" s="4">
        <v>47118</v>
      </c>
      <c r="AK87" s="1">
        <v>2028</v>
      </c>
      <c r="AL87" s="3">
        <v>72.704109589041096</v>
      </c>
      <c r="AM87" s="6">
        <f>(AJ87-AE87)/365</f>
        <v>10.005479452054795</v>
      </c>
      <c r="AN87" s="2">
        <v>9</v>
      </c>
      <c r="AO87" s="34" t="s">
        <v>56</v>
      </c>
    </row>
    <row r="88" spans="1:41" ht="15.5" x14ac:dyDescent="0.35">
      <c r="A88" s="38" t="s">
        <v>22</v>
      </c>
      <c r="B88" s="75" t="s">
        <v>165</v>
      </c>
      <c r="C88" s="35"/>
      <c r="D88" s="10" t="s">
        <v>24</v>
      </c>
      <c r="E88" s="1"/>
      <c r="F88" s="10" t="s">
        <v>25</v>
      </c>
      <c r="G88" s="76" t="s">
        <v>25</v>
      </c>
      <c r="H88" s="10" t="s">
        <v>54</v>
      </c>
      <c r="I88" s="7">
        <v>6</v>
      </c>
      <c r="J88" s="10">
        <v>81</v>
      </c>
      <c r="K88" s="10">
        <v>7661</v>
      </c>
      <c r="L88" s="18">
        <v>43411</v>
      </c>
      <c r="M88" s="10" t="s">
        <v>27</v>
      </c>
      <c r="N88" s="76" t="s">
        <v>28</v>
      </c>
      <c r="O88" s="10">
        <v>1</v>
      </c>
      <c r="P88" s="40">
        <v>126</v>
      </c>
      <c r="Q88" s="40" t="s">
        <v>36</v>
      </c>
      <c r="R88" s="39" t="s">
        <v>42</v>
      </c>
      <c r="S88" s="10">
        <f>59+18</f>
        <v>77</v>
      </c>
      <c r="T88" s="10">
        <f>27+14+8</f>
        <v>49</v>
      </c>
      <c r="U88" s="10">
        <v>112</v>
      </c>
      <c r="V88" s="10">
        <v>1</v>
      </c>
      <c r="W88" s="10">
        <v>9</v>
      </c>
      <c r="X88" s="10">
        <v>0</v>
      </c>
      <c r="Y88" s="76">
        <f>U88+V88+W88+X88</f>
        <v>122</v>
      </c>
      <c r="Z88" s="1">
        <f>Y88</f>
        <v>122</v>
      </c>
      <c r="AA88" s="2">
        <f>ROUNDUP(P88/3*2,0)</f>
        <v>84</v>
      </c>
      <c r="AB88" s="17">
        <f>U88/Z88*100</f>
        <v>91.803278688524586</v>
      </c>
      <c r="AC88" s="17">
        <f>U88/Y88*100</f>
        <v>91.803278688524586</v>
      </c>
      <c r="AD88" s="17">
        <f>U88/P88*100</f>
        <v>88.888888888888886</v>
      </c>
      <c r="AE88" s="18">
        <v>43466</v>
      </c>
      <c r="AF88" s="18">
        <v>43411</v>
      </c>
      <c r="AG88" s="10">
        <v>2019</v>
      </c>
      <c r="AH88" s="3"/>
      <c r="AI88" s="4">
        <v>47118</v>
      </c>
      <c r="AJ88" s="4">
        <v>47118</v>
      </c>
      <c r="AK88" s="1">
        <v>2028</v>
      </c>
      <c r="AL88" s="3"/>
      <c r="AM88" s="6">
        <f>(AJ88-AE88)/365</f>
        <v>10.005479452054795</v>
      </c>
      <c r="AN88" s="2">
        <v>9</v>
      </c>
      <c r="AO88" s="34" t="s">
        <v>55</v>
      </c>
    </row>
    <row r="89" spans="1:41" ht="15.5" x14ac:dyDescent="0.35">
      <c r="A89" s="38" t="s">
        <v>22</v>
      </c>
      <c r="B89" s="75" t="s">
        <v>166</v>
      </c>
      <c r="C89" s="35" t="s">
        <v>31</v>
      </c>
      <c r="D89" s="10" t="s">
        <v>24</v>
      </c>
      <c r="E89" s="1">
        <v>1964</v>
      </c>
      <c r="F89" s="10" t="s">
        <v>25</v>
      </c>
      <c r="G89" s="76" t="s">
        <v>25</v>
      </c>
      <c r="H89" s="10" t="s">
        <v>54</v>
      </c>
      <c r="I89" s="7">
        <v>6</v>
      </c>
      <c r="J89" s="10">
        <v>81</v>
      </c>
      <c r="K89" s="10">
        <v>7661</v>
      </c>
      <c r="L89" s="18">
        <v>43411</v>
      </c>
      <c r="M89" s="10" t="s">
        <v>27</v>
      </c>
      <c r="N89" s="76" t="s">
        <v>28</v>
      </c>
      <c r="O89" s="10">
        <v>1</v>
      </c>
      <c r="P89" s="40">
        <v>126</v>
      </c>
      <c r="Q89" s="40" t="s">
        <v>36</v>
      </c>
      <c r="R89" s="39" t="s">
        <v>42</v>
      </c>
      <c r="S89" s="10">
        <f>59+18</f>
        <v>77</v>
      </c>
      <c r="T89" s="10">
        <f>27+14+8</f>
        <v>49</v>
      </c>
      <c r="U89" s="10">
        <v>109</v>
      </c>
      <c r="V89" s="10">
        <v>5</v>
      </c>
      <c r="W89" s="10">
        <v>8</v>
      </c>
      <c r="X89" s="10">
        <v>0</v>
      </c>
      <c r="Y89" s="76">
        <f>U89+V89+W89+X89</f>
        <v>122</v>
      </c>
      <c r="Z89" s="1">
        <f>Y89</f>
        <v>122</v>
      </c>
      <c r="AA89" s="2">
        <f>ROUNDUP(P89/3*2,0)</f>
        <v>84</v>
      </c>
      <c r="AB89" s="17">
        <f>U89/Z89*100</f>
        <v>89.344262295081961</v>
      </c>
      <c r="AC89" s="17">
        <f>U89/Y89*100</f>
        <v>89.344262295081961</v>
      </c>
      <c r="AD89" s="17">
        <f>U89/P89*100</f>
        <v>86.507936507936506</v>
      </c>
      <c r="AE89" s="18">
        <v>43466</v>
      </c>
      <c r="AF89" s="18">
        <v>43411</v>
      </c>
      <c r="AG89" s="10">
        <v>2019</v>
      </c>
      <c r="AH89" s="3">
        <v>54.717808219178082</v>
      </c>
      <c r="AI89" s="4">
        <v>47118</v>
      </c>
      <c r="AJ89" s="4">
        <v>47118</v>
      </c>
      <c r="AK89" s="1">
        <v>2028</v>
      </c>
      <c r="AL89" s="3">
        <v>64.873972602739727</v>
      </c>
      <c r="AM89" s="6">
        <f>(AJ89-AE89)/365</f>
        <v>10.005479452054795</v>
      </c>
      <c r="AN89" s="2">
        <v>9</v>
      </c>
      <c r="AO89" s="34" t="s">
        <v>56</v>
      </c>
    </row>
    <row r="90" spans="1:41" ht="15.5" x14ac:dyDescent="0.35">
      <c r="A90" s="38" t="s">
        <v>22</v>
      </c>
      <c r="B90" s="75" t="s">
        <v>167</v>
      </c>
      <c r="C90" s="35" t="s">
        <v>31</v>
      </c>
      <c r="D90" s="10" t="s">
        <v>32</v>
      </c>
      <c r="E90" s="1">
        <v>1968</v>
      </c>
      <c r="F90" s="10" t="s">
        <v>33</v>
      </c>
      <c r="G90" s="76" t="s">
        <v>34</v>
      </c>
      <c r="H90" s="10" t="s">
        <v>26</v>
      </c>
      <c r="I90" s="7">
        <v>7</v>
      </c>
      <c r="J90" s="10">
        <v>10</v>
      </c>
      <c r="K90" s="10">
        <v>422</v>
      </c>
      <c r="L90" s="18">
        <v>43992</v>
      </c>
      <c r="M90" s="10" t="s">
        <v>49</v>
      </c>
      <c r="N90" s="76" t="s">
        <v>28</v>
      </c>
      <c r="O90" s="10">
        <v>1</v>
      </c>
      <c r="P90" s="10">
        <v>119</v>
      </c>
      <c r="Q90" s="10" t="s">
        <v>161</v>
      </c>
      <c r="R90" s="7" t="s">
        <v>162</v>
      </c>
      <c r="S90" s="10">
        <v>67</v>
      </c>
      <c r="T90" s="10">
        <v>52</v>
      </c>
      <c r="U90" s="10">
        <v>78</v>
      </c>
      <c r="V90" s="10">
        <v>22</v>
      </c>
      <c r="W90" s="10">
        <v>17</v>
      </c>
      <c r="X90" s="10">
        <v>0</v>
      </c>
      <c r="Y90" s="76">
        <f>U90+V90+W90+X90</f>
        <v>117</v>
      </c>
      <c r="Z90" s="1">
        <f>Y90</f>
        <v>117</v>
      </c>
      <c r="AA90" s="2">
        <f>ROUNDUP(P90/3*2,0)</f>
        <v>80</v>
      </c>
      <c r="AB90" s="17">
        <f>U90/Z90*100</f>
        <v>66.666666666666657</v>
      </c>
      <c r="AC90" s="17">
        <f>U90/Y90*100</f>
        <v>66.666666666666657</v>
      </c>
      <c r="AD90" s="17">
        <f>U90/P90*100</f>
        <v>65.546218487394952</v>
      </c>
      <c r="AE90" s="18"/>
      <c r="AF90" s="18"/>
      <c r="AG90" s="10"/>
      <c r="AH90" s="3"/>
      <c r="AI90" s="4"/>
      <c r="AJ90" s="4"/>
      <c r="AK90" s="1"/>
      <c r="AL90" s="3"/>
      <c r="AM90" s="6"/>
      <c r="AN90" s="2"/>
      <c r="AO90" s="34"/>
    </row>
    <row r="91" spans="1:41" ht="15.5" x14ac:dyDescent="0.35">
      <c r="A91" s="38" t="s">
        <v>22</v>
      </c>
      <c r="B91" s="75" t="s">
        <v>168</v>
      </c>
      <c r="C91" s="35" t="s">
        <v>31</v>
      </c>
      <c r="D91" s="10" t="s">
        <v>32</v>
      </c>
      <c r="E91" s="1">
        <v>1968</v>
      </c>
      <c r="F91" s="10" t="s">
        <v>33</v>
      </c>
      <c r="G91" s="76" t="s">
        <v>34</v>
      </c>
      <c r="H91" s="10" t="s">
        <v>26</v>
      </c>
      <c r="I91" s="7">
        <v>7</v>
      </c>
      <c r="J91" s="10">
        <v>10</v>
      </c>
      <c r="K91" s="10">
        <v>433</v>
      </c>
      <c r="L91" s="18">
        <v>43992</v>
      </c>
      <c r="M91" s="10" t="s">
        <v>49</v>
      </c>
      <c r="N91" s="76" t="s">
        <v>28</v>
      </c>
      <c r="O91" s="10">
        <v>2</v>
      </c>
      <c r="P91" s="10">
        <v>119</v>
      </c>
      <c r="Q91" s="10" t="s">
        <v>161</v>
      </c>
      <c r="R91" s="7" t="s">
        <v>162</v>
      </c>
      <c r="S91" s="10">
        <v>67</v>
      </c>
      <c r="T91" s="10">
        <v>52</v>
      </c>
      <c r="U91" s="10">
        <v>81</v>
      </c>
      <c r="V91" s="10">
        <v>20</v>
      </c>
      <c r="W91" s="10">
        <v>16</v>
      </c>
      <c r="X91" s="10">
        <v>0</v>
      </c>
      <c r="Y91" s="76">
        <f>U91+V91+W91+X91</f>
        <v>117</v>
      </c>
      <c r="Z91" s="1">
        <f>Y91</f>
        <v>117</v>
      </c>
      <c r="AA91" s="2">
        <f>ROUNDUP(P91/3*2,0)</f>
        <v>80</v>
      </c>
      <c r="AB91" s="17">
        <f>U91/Z91*100</f>
        <v>69.230769230769226</v>
      </c>
      <c r="AC91" s="17">
        <f>U91/Y91*100</f>
        <v>69.230769230769226</v>
      </c>
      <c r="AD91" s="17">
        <f>U91/P91*100</f>
        <v>68.067226890756302</v>
      </c>
      <c r="AE91" s="18">
        <v>43992</v>
      </c>
      <c r="AF91" s="18">
        <v>43992</v>
      </c>
      <c r="AG91" s="10">
        <v>2020</v>
      </c>
      <c r="AH91" s="3">
        <v>52.013698630136986</v>
      </c>
      <c r="AI91" s="4">
        <v>47278</v>
      </c>
      <c r="AJ91" s="4">
        <v>47278</v>
      </c>
      <c r="AK91" s="1">
        <v>2029</v>
      </c>
      <c r="AL91" s="3">
        <v>61.016438356164386</v>
      </c>
      <c r="AM91" s="6">
        <f>(AJ91-AE91)/365</f>
        <v>9.0027397260273965</v>
      </c>
      <c r="AN91" s="2">
        <v>9</v>
      </c>
      <c r="AO91" s="34" t="s">
        <v>55</v>
      </c>
    </row>
    <row r="92" spans="1:41" ht="15.5" x14ac:dyDescent="0.35">
      <c r="A92" s="38" t="s">
        <v>22</v>
      </c>
      <c r="B92" s="75" t="s">
        <v>169</v>
      </c>
      <c r="C92" s="35" t="s">
        <v>163</v>
      </c>
      <c r="D92" s="10" t="s">
        <v>32</v>
      </c>
      <c r="E92" s="1">
        <v>1976</v>
      </c>
      <c r="F92" s="10" t="s">
        <v>33</v>
      </c>
      <c r="G92" s="76" t="s">
        <v>41</v>
      </c>
      <c r="H92" s="10" t="s">
        <v>54</v>
      </c>
      <c r="I92" s="7">
        <v>7</v>
      </c>
      <c r="J92" s="10">
        <v>10</v>
      </c>
      <c r="K92" s="10">
        <v>433</v>
      </c>
      <c r="L92" s="18">
        <v>43992</v>
      </c>
      <c r="M92" s="10" t="s">
        <v>49</v>
      </c>
      <c r="N92" s="76" t="s">
        <v>28</v>
      </c>
      <c r="O92" s="10">
        <v>1</v>
      </c>
      <c r="P92" s="10">
        <v>119</v>
      </c>
      <c r="Q92" s="10" t="s">
        <v>161</v>
      </c>
      <c r="R92" s="7" t="s">
        <v>162</v>
      </c>
      <c r="S92" s="10">
        <v>67</v>
      </c>
      <c r="T92" s="10">
        <v>52</v>
      </c>
      <c r="U92" s="10">
        <v>81</v>
      </c>
      <c r="V92" s="10">
        <v>17</v>
      </c>
      <c r="W92" s="10">
        <v>18</v>
      </c>
      <c r="X92" s="10">
        <v>0</v>
      </c>
      <c r="Y92" s="76">
        <f>U92+V92+W92+X92</f>
        <v>116</v>
      </c>
      <c r="Z92" s="1">
        <f>Y92</f>
        <v>116</v>
      </c>
      <c r="AA92" s="2">
        <f>ROUNDUP(P92/3*2,0)</f>
        <v>80</v>
      </c>
      <c r="AB92" s="17">
        <f>U92/Z92*100</f>
        <v>69.827586206896555</v>
      </c>
      <c r="AC92" s="17">
        <f>U92/Y92*100</f>
        <v>69.827586206896555</v>
      </c>
      <c r="AD92" s="17">
        <f>U92/P92*100</f>
        <v>68.067226890756302</v>
      </c>
      <c r="AE92" s="18">
        <v>43992</v>
      </c>
      <c r="AF92" s="18">
        <v>43992</v>
      </c>
      <c r="AG92" s="10">
        <v>2020</v>
      </c>
      <c r="AH92" s="3">
        <v>43.972602739726028</v>
      </c>
      <c r="AI92" s="4">
        <v>47278</v>
      </c>
      <c r="AJ92" s="4">
        <v>47278</v>
      </c>
      <c r="AK92" s="1">
        <v>2029</v>
      </c>
      <c r="AL92" s="3">
        <v>52.975342465753428</v>
      </c>
      <c r="AM92" s="6">
        <f>(AJ92-AE92)/365</f>
        <v>9.0027397260273965</v>
      </c>
      <c r="AN92" s="2">
        <v>9</v>
      </c>
      <c r="AO92" s="34" t="s">
        <v>55</v>
      </c>
    </row>
    <row r="93" spans="1:41" ht="15.5" x14ac:dyDescent="0.35">
      <c r="A93" s="38" t="s">
        <v>22</v>
      </c>
      <c r="B93" s="75" t="s">
        <v>170</v>
      </c>
      <c r="C93" s="35" t="s">
        <v>31</v>
      </c>
      <c r="D93" s="10" t="s">
        <v>24</v>
      </c>
      <c r="E93" s="1">
        <v>1961</v>
      </c>
      <c r="F93" s="10" t="s">
        <v>44</v>
      </c>
      <c r="G93" s="76" t="s">
        <v>25</v>
      </c>
      <c r="H93" s="10" t="s">
        <v>54</v>
      </c>
      <c r="I93" s="7">
        <v>7</v>
      </c>
      <c r="J93" s="10">
        <v>10</v>
      </c>
      <c r="K93" s="10">
        <v>409</v>
      </c>
      <c r="L93" s="18">
        <v>43992</v>
      </c>
      <c r="M93" s="10" t="s">
        <v>27</v>
      </c>
      <c r="N93" s="76" t="s">
        <v>28</v>
      </c>
      <c r="O93" s="10">
        <v>1</v>
      </c>
      <c r="P93" s="10">
        <v>119</v>
      </c>
      <c r="Q93" s="10" t="s">
        <v>161</v>
      </c>
      <c r="R93" s="7" t="s">
        <v>162</v>
      </c>
      <c r="S93" s="10">
        <v>67</v>
      </c>
      <c r="T93" s="10">
        <v>52</v>
      </c>
      <c r="U93" s="10">
        <v>98</v>
      </c>
      <c r="V93" s="10">
        <v>17</v>
      </c>
      <c r="W93" s="10">
        <v>4</v>
      </c>
      <c r="X93" s="10">
        <v>0</v>
      </c>
      <c r="Y93" s="76">
        <f>U93+V93+W93+X93</f>
        <v>119</v>
      </c>
      <c r="Z93" s="1">
        <f>Y93</f>
        <v>119</v>
      </c>
      <c r="AA93" s="2">
        <f>ROUNDUP(P93/3*2,0)</f>
        <v>80</v>
      </c>
      <c r="AB93" s="17">
        <f>U93/Z93*100</f>
        <v>82.35294117647058</v>
      </c>
      <c r="AC93" s="17">
        <f>U93/Y93*100</f>
        <v>82.35294117647058</v>
      </c>
      <c r="AD93" s="17">
        <f>U93/P93*100</f>
        <v>82.35294117647058</v>
      </c>
      <c r="AE93" s="18">
        <v>44044</v>
      </c>
      <c r="AF93" s="18">
        <v>43992</v>
      </c>
      <c r="AG93" s="10">
        <v>2020</v>
      </c>
      <c r="AH93" s="3">
        <v>59.293150684931504</v>
      </c>
      <c r="AI93" s="4">
        <v>47330</v>
      </c>
      <c r="AJ93" s="4">
        <v>47330</v>
      </c>
      <c r="AK93" s="1">
        <v>2029</v>
      </c>
      <c r="AL93" s="3">
        <v>68.438356164383563</v>
      </c>
      <c r="AM93" s="6">
        <f>(AJ93-AE93)/365</f>
        <v>9.0027397260273965</v>
      </c>
      <c r="AN93" s="2">
        <v>9</v>
      </c>
      <c r="AO93" s="34" t="s">
        <v>56</v>
      </c>
    </row>
    <row r="94" spans="1:41" ht="15.5" x14ac:dyDescent="0.35">
      <c r="A94" s="38" t="s">
        <v>22</v>
      </c>
      <c r="B94" s="75" t="s">
        <v>171</v>
      </c>
      <c r="C94" s="35" t="s">
        <v>23</v>
      </c>
      <c r="D94" s="10" t="s">
        <v>32</v>
      </c>
      <c r="E94" s="1">
        <v>1982</v>
      </c>
      <c r="F94" s="10" t="s">
        <v>33</v>
      </c>
      <c r="G94" s="76" t="s">
        <v>41</v>
      </c>
      <c r="H94" s="10" t="s">
        <v>26</v>
      </c>
      <c r="I94" s="7">
        <v>7</v>
      </c>
      <c r="J94" s="10">
        <v>10</v>
      </c>
      <c r="K94" s="10">
        <v>422</v>
      </c>
      <c r="L94" s="18">
        <v>43992</v>
      </c>
      <c r="M94" s="10" t="s">
        <v>49</v>
      </c>
      <c r="N94" s="76" t="s">
        <v>28</v>
      </c>
      <c r="O94" s="10">
        <v>1</v>
      </c>
      <c r="P94" s="10">
        <v>119</v>
      </c>
      <c r="Q94" s="10" t="s">
        <v>161</v>
      </c>
      <c r="R94" s="7" t="s">
        <v>162</v>
      </c>
      <c r="S94" s="10">
        <v>67</v>
      </c>
      <c r="T94" s="10">
        <v>52</v>
      </c>
      <c r="U94" s="10">
        <v>81</v>
      </c>
      <c r="V94" s="10">
        <v>25</v>
      </c>
      <c r="W94" s="10">
        <v>11</v>
      </c>
      <c r="X94" s="10">
        <v>0</v>
      </c>
      <c r="Y94" s="76">
        <f>U94+V94+W94+X94</f>
        <v>117</v>
      </c>
      <c r="Z94" s="1">
        <f>Y94</f>
        <v>117</v>
      </c>
      <c r="AA94" s="2">
        <f>ROUNDUP(P94/3*2,0)</f>
        <v>80</v>
      </c>
      <c r="AB94" s="17">
        <f>U94/Z94*100</f>
        <v>69.230769230769226</v>
      </c>
      <c r="AC94" s="17">
        <f>U94/Y94*100</f>
        <v>69.230769230769226</v>
      </c>
      <c r="AD94" s="17">
        <f>U94/P94*100</f>
        <v>68.067226890756302</v>
      </c>
      <c r="AE94" s="18">
        <v>43992</v>
      </c>
      <c r="AF94" s="18">
        <v>43992</v>
      </c>
      <c r="AG94" s="10">
        <v>2020</v>
      </c>
      <c r="AH94" s="3">
        <v>37.69315068493151</v>
      </c>
      <c r="AI94" s="4">
        <v>47278</v>
      </c>
      <c r="AJ94" s="4">
        <v>47278</v>
      </c>
      <c r="AK94" s="1">
        <v>2029</v>
      </c>
      <c r="AL94" s="3">
        <v>46.695890410958903</v>
      </c>
      <c r="AM94" s="6">
        <f>(AJ94-AE94)/365</f>
        <v>9.0027397260273965</v>
      </c>
      <c r="AN94" s="2">
        <v>9</v>
      </c>
      <c r="AO94" s="34" t="s">
        <v>56</v>
      </c>
    </row>
    <row r="95" spans="1:41" ht="15.5" x14ac:dyDescent="0.35">
      <c r="A95" s="38" t="s">
        <v>22</v>
      </c>
      <c r="B95" s="75" t="s">
        <v>172</v>
      </c>
      <c r="C95" s="77" t="s">
        <v>23</v>
      </c>
      <c r="D95" s="40" t="s">
        <v>24</v>
      </c>
      <c r="E95" s="45">
        <v>1966</v>
      </c>
      <c r="F95" s="40" t="s">
        <v>25</v>
      </c>
      <c r="G95" s="76" t="s">
        <v>25</v>
      </c>
      <c r="H95" s="40" t="s">
        <v>54</v>
      </c>
      <c r="I95" s="7">
        <v>7</v>
      </c>
      <c r="J95" s="10">
        <v>10</v>
      </c>
      <c r="K95" s="10">
        <v>422</v>
      </c>
      <c r="L95" s="18">
        <v>43992</v>
      </c>
      <c r="M95" s="40" t="s">
        <v>27</v>
      </c>
      <c r="N95" s="76" t="s">
        <v>28</v>
      </c>
      <c r="O95" s="10">
        <v>1</v>
      </c>
      <c r="P95" s="10">
        <v>119</v>
      </c>
      <c r="Q95" s="10" t="s">
        <v>161</v>
      </c>
      <c r="R95" s="7" t="s">
        <v>162</v>
      </c>
      <c r="S95" s="10">
        <v>67</v>
      </c>
      <c r="T95" s="10">
        <v>52</v>
      </c>
      <c r="U95" s="40">
        <v>80</v>
      </c>
      <c r="V95" s="40">
        <v>23</v>
      </c>
      <c r="W95" s="40">
        <v>14</v>
      </c>
      <c r="X95" s="40">
        <v>0</v>
      </c>
      <c r="Y95" s="76">
        <f>U95+V95+W95+X95</f>
        <v>117</v>
      </c>
      <c r="Z95" s="45">
        <f>Y95</f>
        <v>117</v>
      </c>
      <c r="AA95" s="2">
        <f>ROUNDUP(P95/3*2,0)</f>
        <v>80</v>
      </c>
      <c r="AB95" s="43">
        <f>U95/Z95*100</f>
        <v>68.376068376068375</v>
      </c>
      <c r="AC95" s="43">
        <f>U95/Y95*100</f>
        <v>68.376068376068375</v>
      </c>
      <c r="AD95" s="43">
        <f>U95/P95*100</f>
        <v>67.226890756302524</v>
      </c>
      <c r="AE95" s="41">
        <v>44044</v>
      </c>
      <c r="AF95" s="18">
        <v>43992</v>
      </c>
      <c r="AG95" s="40">
        <v>2020</v>
      </c>
      <c r="AH95" s="47">
        <v>54.369863013698627</v>
      </c>
      <c r="AI95" s="48">
        <v>47330</v>
      </c>
      <c r="AJ95" s="48">
        <v>47330</v>
      </c>
      <c r="AK95" s="45">
        <v>2029</v>
      </c>
      <c r="AL95" s="47">
        <v>63.515068493150686</v>
      </c>
      <c r="AM95" s="50">
        <f>(AJ95-AE95)/365</f>
        <v>9.0027397260273965</v>
      </c>
      <c r="AN95" s="46">
        <v>9</v>
      </c>
      <c r="AO95" s="44" t="s">
        <v>56</v>
      </c>
    </row>
    <row r="96" spans="1:41" ht="15.5" x14ac:dyDescent="0.35">
      <c r="A96" s="38" t="s">
        <v>22</v>
      </c>
      <c r="B96" s="75" t="s">
        <v>173</v>
      </c>
      <c r="C96" s="35"/>
      <c r="D96" s="10" t="s">
        <v>32</v>
      </c>
      <c r="E96" s="1"/>
      <c r="F96" s="10" t="s">
        <v>47</v>
      </c>
      <c r="G96" s="76" t="s">
        <v>25</v>
      </c>
      <c r="H96" s="10" t="s">
        <v>54</v>
      </c>
      <c r="I96" s="7">
        <v>7</v>
      </c>
      <c r="J96" s="10">
        <v>10</v>
      </c>
      <c r="K96" s="10">
        <v>433</v>
      </c>
      <c r="L96" s="18">
        <v>43992</v>
      </c>
      <c r="M96" s="10" t="s">
        <v>27</v>
      </c>
      <c r="N96" s="76" t="s">
        <v>28</v>
      </c>
      <c r="O96" s="10">
        <v>1</v>
      </c>
      <c r="P96" s="10">
        <v>119</v>
      </c>
      <c r="Q96" s="10" t="s">
        <v>161</v>
      </c>
      <c r="R96" s="7" t="s">
        <v>162</v>
      </c>
      <c r="S96" s="10">
        <v>67</v>
      </c>
      <c r="T96" s="10">
        <v>52</v>
      </c>
      <c r="U96" s="10">
        <v>82</v>
      </c>
      <c r="V96" s="10">
        <v>17</v>
      </c>
      <c r="W96" s="10">
        <v>17</v>
      </c>
      <c r="X96" s="10">
        <v>0</v>
      </c>
      <c r="Y96" s="76">
        <f>U96+V96+W96+X96</f>
        <v>116</v>
      </c>
      <c r="Z96" s="1">
        <f>Y96</f>
        <v>116</v>
      </c>
      <c r="AA96" s="2">
        <f>ROUNDUP(P96/3*2,0)</f>
        <v>80</v>
      </c>
      <c r="AB96" s="17">
        <f>U96/Z96*100</f>
        <v>70.689655172413794</v>
      </c>
      <c r="AC96" s="17">
        <f>U96/Y96*100</f>
        <v>70.689655172413794</v>
      </c>
      <c r="AD96" s="17">
        <f>U96/P96*100</f>
        <v>68.907563025210081</v>
      </c>
      <c r="AE96" s="18">
        <v>44044</v>
      </c>
      <c r="AF96" s="18">
        <v>43992</v>
      </c>
      <c r="AG96" s="10">
        <v>2020</v>
      </c>
      <c r="AH96" s="3"/>
      <c r="AI96" s="4">
        <v>47330</v>
      </c>
      <c r="AJ96" s="4">
        <v>47330</v>
      </c>
      <c r="AK96" s="1">
        <v>2029</v>
      </c>
      <c r="AL96" s="3"/>
      <c r="AM96" s="6">
        <f>(AJ96-AE96)/365</f>
        <v>9.0027397260273965</v>
      </c>
      <c r="AN96" s="2">
        <v>9</v>
      </c>
      <c r="AO96" s="34" t="s">
        <v>55</v>
      </c>
    </row>
    <row r="97" spans="1:41" ht="15.5" x14ac:dyDescent="0.35">
      <c r="A97" s="78" t="s">
        <v>22</v>
      </c>
      <c r="B97" s="75" t="s">
        <v>174</v>
      </c>
      <c r="C97" s="35"/>
      <c r="D97" s="10" t="s">
        <v>24</v>
      </c>
      <c r="E97" s="1">
        <v>1968</v>
      </c>
      <c r="F97" s="10" t="s">
        <v>33</v>
      </c>
      <c r="G97" s="76" t="s">
        <v>34</v>
      </c>
      <c r="H97" s="10" t="s">
        <v>26</v>
      </c>
      <c r="I97" s="7">
        <v>7</v>
      </c>
      <c r="J97" s="10">
        <v>10</v>
      </c>
      <c r="K97" s="10">
        <v>422</v>
      </c>
      <c r="L97" s="18">
        <v>43992</v>
      </c>
      <c r="M97" s="10" t="s">
        <v>49</v>
      </c>
      <c r="N97" s="76" t="s">
        <v>28</v>
      </c>
      <c r="O97" s="10">
        <v>1</v>
      </c>
      <c r="P97" s="10">
        <v>119</v>
      </c>
      <c r="Q97" s="10" t="s">
        <v>161</v>
      </c>
      <c r="R97" s="7" t="s">
        <v>162</v>
      </c>
      <c r="S97" s="10">
        <v>67</v>
      </c>
      <c r="T97" s="10">
        <v>52</v>
      </c>
      <c r="U97" s="10">
        <v>80</v>
      </c>
      <c r="V97" s="10">
        <v>23</v>
      </c>
      <c r="W97" s="10">
        <v>14</v>
      </c>
      <c r="X97" s="10">
        <v>0</v>
      </c>
      <c r="Y97" s="76">
        <f>U97+V97+W97+X97</f>
        <v>117</v>
      </c>
      <c r="Z97" s="1">
        <f>Y97</f>
        <v>117</v>
      </c>
      <c r="AA97" s="2">
        <f>ROUNDUP(P97/3*2,0)</f>
        <v>80</v>
      </c>
      <c r="AB97" s="17">
        <f>U97/Z97*100</f>
        <v>68.376068376068375</v>
      </c>
      <c r="AC97" s="17">
        <f>U97/Y97*100</f>
        <v>68.376068376068375</v>
      </c>
      <c r="AD97" s="17">
        <f>U97/P97*100</f>
        <v>67.226890756302524</v>
      </c>
      <c r="AE97" s="18">
        <v>43992</v>
      </c>
      <c r="AF97" s="18">
        <v>43992</v>
      </c>
      <c r="AG97" s="10">
        <v>2020</v>
      </c>
      <c r="AH97" s="3">
        <v>51.978082191780821</v>
      </c>
      <c r="AI97" s="4">
        <v>47278</v>
      </c>
      <c r="AJ97" s="4">
        <v>47278</v>
      </c>
      <c r="AK97" s="1">
        <v>2029</v>
      </c>
      <c r="AL97" s="3">
        <v>60.980821917808221</v>
      </c>
      <c r="AM97" s="6">
        <f>(AJ97-AE97)/365</f>
        <v>9.0027397260273965</v>
      </c>
      <c r="AN97" s="2">
        <v>9</v>
      </c>
      <c r="AO97" s="34" t="s">
        <v>56</v>
      </c>
    </row>
  </sheetData>
  <sortState xmlns:xlrd2="http://schemas.microsoft.com/office/spreadsheetml/2017/richdata2" ref="A87:AT97">
    <sortCondition ref="L87:L97"/>
    <sortCondition ref="B87:B97"/>
  </sortState>
  <phoneticPr fontId="6" type="noConversion"/>
  <pageMargins left="0.70866141732283472" right="0.70866141732283472" top="0.98425196850393704" bottom="0.98425196850393704" header="0.51181102362204722" footer="0.51181102362204722"/>
  <pageSetup paperSize="9" scale="50" pageOrder="overThenDown" orientation="landscape" r:id="rId1"/>
  <headerFooter>
    <oddHeader>&amp;L&amp;"-,Fett"Verfassungsgerichtshof des Freistaates Sachsen
Wahlen der Richterinnen und Richter&amp;C&amp;"-,Fett"Landesverfassungsgerichte und Justizialisierung
(DFG - Gz: RE 1376/4-1; AOBJ: 644495&amp;R&amp;"-,Fett"&amp;P/&amp;N</oddHeader>
    <oddFooter xml:space="preserve">&amp;L&amp;"-,Fett"&amp;9Zitiervorschlag: Werner Reutter, Sächsischer Verfassungsgerichtshof 
Wahl der Richterinnen und Richter. HU Berlin 2018
https://hu-berlin/lverfge&amp;R&amp;9Erstellt von: Werner Reutter
Humboldt-Universität zu Berlin
Stand:  &amp;D&amp;11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36059-85B0-4826-A122-360B65AFD85D}">
  <dimension ref="A1:AO97"/>
  <sheetViews>
    <sheetView view="pageLayout" zoomScale="50" zoomScaleNormal="60" zoomScalePageLayoutView="50" workbookViewId="0">
      <selection activeCell="A2" sqref="A2"/>
    </sheetView>
  </sheetViews>
  <sheetFormatPr baseColWidth="10" defaultRowHeight="14.5" x14ac:dyDescent="0.35"/>
  <cols>
    <col min="1" max="1" width="9.54296875" customWidth="1"/>
    <col min="2" max="2" width="15.81640625" bestFit="1" customWidth="1"/>
    <col min="3" max="3" width="15.453125" customWidth="1"/>
    <col min="4" max="4" width="17.7265625" customWidth="1"/>
    <col min="5" max="5" width="21.7265625" customWidth="1"/>
    <col min="6" max="6" width="38" customWidth="1"/>
    <col min="7" max="7" width="29.90625" customWidth="1"/>
    <col min="8" max="8" width="22" customWidth="1"/>
    <col min="9" max="9" width="16.453125" customWidth="1"/>
    <col min="10" max="10" width="19.1796875" customWidth="1"/>
    <col min="11" max="11" width="21.1796875" customWidth="1"/>
    <col min="12" max="12" width="29.54296875" customWidth="1"/>
    <col min="13" max="13" width="31.81640625" customWidth="1"/>
    <col min="14" max="14" width="27.6328125" customWidth="1"/>
    <col min="15" max="15" width="16.81640625" customWidth="1"/>
    <col min="16" max="16" width="33.26953125" customWidth="1"/>
    <col min="17" max="17" width="31" customWidth="1"/>
    <col min="18" max="18" width="31.7265625" style="25" customWidth="1"/>
    <col min="19" max="19" width="34.36328125" customWidth="1"/>
    <col min="20" max="20" width="34.54296875" customWidth="1"/>
    <col min="21" max="21" width="16.26953125" customWidth="1"/>
    <col min="22" max="22" width="15.26953125" customWidth="1"/>
    <col min="23" max="23" width="15" customWidth="1"/>
    <col min="24" max="24" width="11.36328125" customWidth="1"/>
    <col min="25" max="25" width="15" customWidth="1"/>
    <col min="26" max="26" width="19.81640625" customWidth="1"/>
    <col min="27" max="27" width="24.6328125" customWidth="1"/>
    <col min="28" max="28" width="28.90625" customWidth="1"/>
    <col min="29" max="29" width="36.81640625" customWidth="1"/>
    <col min="30" max="30" width="43.6328125" customWidth="1"/>
    <col min="31" max="31" width="22" customWidth="1"/>
    <col min="32" max="32" width="29.7265625" customWidth="1"/>
    <col min="33" max="33" width="19.7265625" customWidth="1"/>
    <col min="34" max="34" width="19.6328125" customWidth="1"/>
    <col min="35" max="35" width="25.7265625" customWidth="1"/>
    <col min="36" max="36" width="18.90625" customWidth="1"/>
    <col min="37" max="37" width="17.08984375" customWidth="1"/>
    <col min="38" max="38" width="13.90625" customWidth="1"/>
    <col min="39" max="39" width="15.1796875" customWidth="1"/>
    <col min="40" max="40" width="15.90625" customWidth="1"/>
    <col min="41" max="41" width="39" customWidth="1"/>
  </cols>
  <sheetData>
    <row r="1" spans="1:41" ht="28" x14ac:dyDescent="0.35">
      <c r="A1" s="51" t="s">
        <v>0</v>
      </c>
      <c r="B1" s="52" t="s">
        <v>57</v>
      </c>
      <c r="C1" s="53" t="s">
        <v>1</v>
      </c>
      <c r="D1" s="53" t="s">
        <v>2</v>
      </c>
      <c r="E1" s="54" t="s">
        <v>58</v>
      </c>
      <c r="F1" s="54" t="s">
        <v>3</v>
      </c>
      <c r="G1" s="54" t="s">
        <v>4</v>
      </c>
      <c r="H1" s="54" t="s">
        <v>5</v>
      </c>
      <c r="I1" s="54" t="s">
        <v>6</v>
      </c>
      <c r="J1" s="54" t="s">
        <v>7</v>
      </c>
      <c r="K1" s="54" t="s">
        <v>8</v>
      </c>
      <c r="L1" s="54" t="s">
        <v>9</v>
      </c>
      <c r="M1" s="54" t="s">
        <v>59</v>
      </c>
      <c r="N1" s="54" t="s">
        <v>60</v>
      </c>
      <c r="O1" s="54" t="s">
        <v>10</v>
      </c>
      <c r="P1" s="54" t="s">
        <v>11</v>
      </c>
      <c r="Q1" s="54" t="s">
        <v>61</v>
      </c>
      <c r="R1" s="54" t="s">
        <v>62</v>
      </c>
      <c r="S1" s="54" t="s">
        <v>63</v>
      </c>
      <c r="T1" s="54" t="s">
        <v>64</v>
      </c>
      <c r="U1" s="53" t="s">
        <v>65</v>
      </c>
      <c r="V1" s="53" t="s">
        <v>12</v>
      </c>
      <c r="W1" s="53" t="s">
        <v>13</v>
      </c>
      <c r="X1" s="53" t="s">
        <v>14</v>
      </c>
      <c r="Y1" s="53" t="s">
        <v>66</v>
      </c>
      <c r="Z1" s="53" t="s">
        <v>67</v>
      </c>
      <c r="AA1" s="53" t="s">
        <v>68</v>
      </c>
      <c r="AB1" s="74" t="s">
        <v>69</v>
      </c>
      <c r="AC1" s="74" t="s">
        <v>70</v>
      </c>
      <c r="AD1" s="74" t="s">
        <v>71</v>
      </c>
      <c r="AE1" s="54" t="s">
        <v>15</v>
      </c>
      <c r="AF1" s="54" t="s">
        <v>16</v>
      </c>
      <c r="AG1" s="54" t="s">
        <v>17</v>
      </c>
      <c r="AH1" s="54" t="s">
        <v>72</v>
      </c>
      <c r="AI1" s="54" t="s">
        <v>18</v>
      </c>
      <c r="AJ1" s="54" t="s">
        <v>19</v>
      </c>
      <c r="AK1" s="54" t="s">
        <v>20</v>
      </c>
      <c r="AL1" s="54" t="s">
        <v>73</v>
      </c>
      <c r="AM1" s="54" t="s">
        <v>74</v>
      </c>
      <c r="AN1" s="54" t="s">
        <v>21</v>
      </c>
      <c r="AO1" s="58" t="s">
        <v>75</v>
      </c>
    </row>
    <row r="2" spans="1:41" ht="15.5" x14ac:dyDescent="0.35">
      <c r="A2" s="72">
        <v>13</v>
      </c>
      <c r="B2" s="59" t="s">
        <v>76</v>
      </c>
      <c r="C2" s="7">
        <v>0</v>
      </c>
      <c r="D2" s="12">
        <v>2</v>
      </c>
      <c r="E2" s="12" t="s">
        <v>28</v>
      </c>
      <c r="F2" s="10">
        <v>2</v>
      </c>
      <c r="G2" s="10">
        <v>4</v>
      </c>
      <c r="H2" s="10">
        <v>1</v>
      </c>
      <c r="I2" s="7">
        <v>1</v>
      </c>
      <c r="J2" s="10">
        <v>72</v>
      </c>
      <c r="K2" s="12">
        <v>5064</v>
      </c>
      <c r="L2" s="18">
        <v>34138</v>
      </c>
      <c r="M2" s="10">
        <v>2</v>
      </c>
      <c r="N2" s="12" t="s">
        <v>28</v>
      </c>
      <c r="O2" s="10">
        <v>1</v>
      </c>
      <c r="P2" s="10">
        <v>160</v>
      </c>
      <c r="Q2" s="10" t="s">
        <v>38</v>
      </c>
      <c r="R2" s="7" t="s">
        <v>39</v>
      </c>
      <c r="S2" s="10">
        <v>92</v>
      </c>
      <c r="T2" s="10">
        <v>68</v>
      </c>
      <c r="U2" s="10">
        <v>114</v>
      </c>
      <c r="V2" s="10">
        <v>10</v>
      </c>
      <c r="W2" s="10">
        <v>5</v>
      </c>
      <c r="X2" s="12">
        <v>1</v>
      </c>
      <c r="Y2" s="12">
        <v>130</v>
      </c>
      <c r="Z2" s="12">
        <v>130</v>
      </c>
      <c r="AA2" s="13">
        <v>107</v>
      </c>
      <c r="AB2" s="17">
        <v>87.692307692307693</v>
      </c>
      <c r="AC2" s="17">
        <v>87.692307692307693</v>
      </c>
      <c r="AD2" s="17">
        <v>71.25</v>
      </c>
      <c r="AE2" s="18">
        <v>34138</v>
      </c>
      <c r="AF2" s="18">
        <v>34138</v>
      </c>
      <c r="AG2" s="13">
        <v>1993</v>
      </c>
      <c r="AH2" s="14" t="s">
        <v>28</v>
      </c>
      <c r="AI2" s="15">
        <v>35233</v>
      </c>
      <c r="AJ2" s="15">
        <v>35236</v>
      </c>
      <c r="AK2" s="12">
        <v>1996</v>
      </c>
      <c r="AL2" s="14" t="s">
        <v>28</v>
      </c>
      <c r="AM2" s="17">
        <v>3.0082191780821916</v>
      </c>
      <c r="AN2" s="13">
        <v>3</v>
      </c>
      <c r="AO2" s="34">
        <v>2</v>
      </c>
    </row>
    <row r="3" spans="1:41" ht="15.5" x14ac:dyDescent="0.35">
      <c r="A3" s="72">
        <v>13</v>
      </c>
      <c r="B3" s="59" t="s">
        <v>77</v>
      </c>
      <c r="C3" s="7">
        <v>2</v>
      </c>
      <c r="D3" s="12">
        <v>1</v>
      </c>
      <c r="E3" s="12">
        <v>1949</v>
      </c>
      <c r="F3" s="10">
        <v>2</v>
      </c>
      <c r="G3" s="10">
        <v>2</v>
      </c>
      <c r="H3" s="10">
        <v>1</v>
      </c>
      <c r="I3" s="7">
        <v>1</v>
      </c>
      <c r="J3" s="10">
        <v>72</v>
      </c>
      <c r="K3" s="12">
        <v>5064</v>
      </c>
      <c r="L3" s="18">
        <v>34138</v>
      </c>
      <c r="M3" s="10">
        <v>2</v>
      </c>
      <c r="N3" s="12" t="s">
        <v>28</v>
      </c>
      <c r="O3" s="10">
        <v>1</v>
      </c>
      <c r="P3" s="10">
        <v>160</v>
      </c>
      <c r="Q3" s="10" t="s">
        <v>38</v>
      </c>
      <c r="R3" s="7" t="s">
        <v>39</v>
      </c>
      <c r="S3" s="10">
        <v>92</v>
      </c>
      <c r="T3" s="10">
        <v>68</v>
      </c>
      <c r="U3" s="10">
        <v>113</v>
      </c>
      <c r="V3" s="10">
        <v>12</v>
      </c>
      <c r="W3" s="10">
        <v>4</v>
      </c>
      <c r="X3" s="12">
        <v>1</v>
      </c>
      <c r="Y3" s="12">
        <v>130</v>
      </c>
      <c r="Z3" s="12">
        <v>130</v>
      </c>
      <c r="AA3" s="13">
        <v>107</v>
      </c>
      <c r="AB3" s="17">
        <v>86.92307692307692</v>
      </c>
      <c r="AC3" s="17">
        <v>86.92307692307692</v>
      </c>
      <c r="AD3" s="17">
        <v>70.625</v>
      </c>
      <c r="AE3" s="18">
        <v>34138</v>
      </c>
      <c r="AF3" s="18">
        <v>34138</v>
      </c>
      <c r="AG3" s="13">
        <v>1993</v>
      </c>
      <c r="AH3" s="14">
        <v>43.56986301369863</v>
      </c>
      <c r="AI3" s="15">
        <v>36328</v>
      </c>
      <c r="AJ3" s="15">
        <v>36335</v>
      </c>
      <c r="AK3" s="12">
        <v>1999</v>
      </c>
      <c r="AL3" s="14">
        <v>49.589041095890408</v>
      </c>
      <c r="AM3" s="17">
        <v>6.0191780821917806</v>
      </c>
      <c r="AN3" s="13">
        <v>6</v>
      </c>
      <c r="AO3" s="34">
        <v>2</v>
      </c>
    </row>
    <row r="4" spans="1:41" ht="15.5" x14ac:dyDescent="0.35">
      <c r="A4" s="72">
        <v>13</v>
      </c>
      <c r="B4" s="59" t="s">
        <v>78</v>
      </c>
      <c r="C4" s="7">
        <v>0</v>
      </c>
      <c r="D4" s="12">
        <v>1</v>
      </c>
      <c r="E4" s="12">
        <v>1938</v>
      </c>
      <c r="F4" s="10">
        <v>1</v>
      </c>
      <c r="G4" s="10">
        <v>1</v>
      </c>
      <c r="H4" s="10">
        <v>1</v>
      </c>
      <c r="I4" s="7">
        <v>1</v>
      </c>
      <c r="J4" s="10">
        <v>72</v>
      </c>
      <c r="K4" s="12">
        <v>5064</v>
      </c>
      <c r="L4" s="18">
        <v>34138</v>
      </c>
      <c r="M4" s="10">
        <v>2</v>
      </c>
      <c r="N4" s="12" t="s">
        <v>28</v>
      </c>
      <c r="O4" s="10">
        <v>1</v>
      </c>
      <c r="P4" s="10">
        <v>160</v>
      </c>
      <c r="Q4" s="10" t="s">
        <v>38</v>
      </c>
      <c r="R4" s="7" t="s">
        <v>39</v>
      </c>
      <c r="S4" s="10">
        <v>92</v>
      </c>
      <c r="T4" s="10">
        <v>68</v>
      </c>
      <c r="U4" s="10">
        <v>118</v>
      </c>
      <c r="V4" s="10">
        <v>10</v>
      </c>
      <c r="W4" s="10">
        <v>2</v>
      </c>
      <c r="X4" s="12">
        <v>1</v>
      </c>
      <c r="Y4" s="12">
        <v>131</v>
      </c>
      <c r="Z4" s="12">
        <v>131</v>
      </c>
      <c r="AA4" s="13">
        <v>107</v>
      </c>
      <c r="AB4" s="17">
        <v>90.07633587786259</v>
      </c>
      <c r="AC4" s="17">
        <v>90.07633587786259</v>
      </c>
      <c r="AD4" s="17">
        <v>73.75</v>
      </c>
      <c r="AE4" s="18">
        <v>34138</v>
      </c>
      <c r="AF4" s="18">
        <v>34138</v>
      </c>
      <c r="AG4" s="13">
        <v>1993</v>
      </c>
      <c r="AH4" s="14">
        <v>54.956164383561642</v>
      </c>
      <c r="AI4" s="15">
        <v>37424</v>
      </c>
      <c r="AJ4" s="15">
        <v>35389</v>
      </c>
      <c r="AK4" s="12">
        <v>1996</v>
      </c>
      <c r="AL4" s="14">
        <v>58.38356164383562</v>
      </c>
      <c r="AM4" s="17">
        <v>3.4273972602739726</v>
      </c>
      <c r="AN4" s="13">
        <v>9</v>
      </c>
      <c r="AO4" s="34">
        <v>1</v>
      </c>
    </row>
    <row r="5" spans="1:41" ht="15.5" x14ac:dyDescent="0.35">
      <c r="A5" s="72">
        <v>13</v>
      </c>
      <c r="B5" s="59" t="s">
        <v>79</v>
      </c>
      <c r="C5" s="7">
        <v>0</v>
      </c>
      <c r="D5" s="12">
        <v>1</v>
      </c>
      <c r="E5" s="12">
        <v>1952</v>
      </c>
      <c r="F5" s="10">
        <v>4</v>
      </c>
      <c r="G5" s="10">
        <v>1</v>
      </c>
      <c r="H5" s="10">
        <v>1</v>
      </c>
      <c r="I5" s="7">
        <v>1</v>
      </c>
      <c r="J5" s="10">
        <v>72</v>
      </c>
      <c r="K5" s="12">
        <v>5064</v>
      </c>
      <c r="L5" s="18">
        <v>34138</v>
      </c>
      <c r="M5" s="10">
        <v>2</v>
      </c>
      <c r="N5" s="12" t="s">
        <v>28</v>
      </c>
      <c r="O5" s="10">
        <v>1</v>
      </c>
      <c r="P5" s="10">
        <v>160</v>
      </c>
      <c r="Q5" s="10" t="s">
        <v>38</v>
      </c>
      <c r="R5" s="7" t="s">
        <v>39</v>
      </c>
      <c r="S5" s="10">
        <v>92</v>
      </c>
      <c r="T5" s="10">
        <v>68</v>
      </c>
      <c r="U5" s="10">
        <v>112</v>
      </c>
      <c r="V5" s="10">
        <v>12</v>
      </c>
      <c r="W5" s="10">
        <v>6</v>
      </c>
      <c r="X5" s="12">
        <v>1</v>
      </c>
      <c r="Y5" s="12">
        <v>131</v>
      </c>
      <c r="Z5" s="12">
        <v>131</v>
      </c>
      <c r="AA5" s="13">
        <v>107</v>
      </c>
      <c r="AB5" s="17">
        <v>85.496183206106863</v>
      </c>
      <c r="AC5" s="17">
        <v>85.496183206106863</v>
      </c>
      <c r="AD5" s="17">
        <v>70</v>
      </c>
      <c r="AE5" s="18">
        <v>34138</v>
      </c>
      <c r="AF5" s="18">
        <v>34138</v>
      </c>
      <c r="AG5" s="13">
        <v>1993</v>
      </c>
      <c r="AH5" s="14">
        <v>41.087671232876716</v>
      </c>
      <c r="AI5" s="15">
        <v>37424</v>
      </c>
      <c r="AJ5" s="15">
        <v>35236</v>
      </c>
      <c r="AK5" s="12">
        <v>1996</v>
      </c>
      <c r="AL5" s="14">
        <v>44.095890410958901</v>
      </c>
      <c r="AM5" s="17">
        <v>3.0082191780821916</v>
      </c>
      <c r="AN5" s="13">
        <v>9</v>
      </c>
      <c r="AO5" s="34">
        <v>2</v>
      </c>
    </row>
    <row r="6" spans="1:41" ht="15.5" x14ac:dyDescent="0.35">
      <c r="A6" s="72">
        <v>13</v>
      </c>
      <c r="B6" s="59" t="s">
        <v>80</v>
      </c>
      <c r="C6" s="7">
        <v>1</v>
      </c>
      <c r="D6" s="12">
        <v>1</v>
      </c>
      <c r="E6" s="12">
        <v>1943</v>
      </c>
      <c r="F6" s="10">
        <v>4</v>
      </c>
      <c r="G6" s="10">
        <v>1</v>
      </c>
      <c r="H6" s="10">
        <v>1</v>
      </c>
      <c r="I6" s="7">
        <v>1</v>
      </c>
      <c r="J6" s="10">
        <v>72</v>
      </c>
      <c r="K6" s="12">
        <v>5064</v>
      </c>
      <c r="L6" s="18">
        <v>34138</v>
      </c>
      <c r="M6" s="10">
        <v>2</v>
      </c>
      <c r="N6" s="12" t="s">
        <v>28</v>
      </c>
      <c r="O6" s="10">
        <v>1</v>
      </c>
      <c r="P6" s="10">
        <v>160</v>
      </c>
      <c r="Q6" s="10" t="s">
        <v>38</v>
      </c>
      <c r="R6" s="7" t="s">
        <v>39</v>
      </c>
      <c r="S6" s="10">
        <v>92</v>
      </c>
      <c r="T6" s="10">
        <v>68</v>
      </c>
      <c r="U6" s="10">
        <v>113</v>
      </c>
      <c r="V6" s="10">
        <v>13</v>
      </c>
      <c r="W6" s="10">
        <v>4</v>
      </c>
      <c r="X6" s="12">
        <v>1</v>
      </c>
      <c r="Y6" s="12">
        <v>131</v>
      </c>
      <c r="Z6" s="12">
        <v>131</v>
      </c>
      <c r="AA6" s="13">
        <v>107</v>
      </c>
      <c r="AB6" s="17">
        <v>86.25954198473282</v>
      </c>
      <c r="AC6" s="17">
        <v>86.25954198473282</v>
      </c>
      <c r="AD6" s="17">
        <v>70.625</v>
      </c>
      <c r="AE6" s="18">
        <v>34138</v>
      </c>
      <c r="AF6" s="18">
        <v>34138</v>
      </c>
      <c r="AG6" s="13">
        <v>1993</v>
      </c>
      <c r="AH6" s="14">
        <v>50.416438356164385</v>
      </c>
      <c r="AI6" s="15">
        <v>37424</v>
      </c>
      <c r="AJ6" s="15">
        <v>35020</v>
      </c>
      <c r="AK6" s="12">
        <v>1995</v>
      </c>
      <c r="AL6" s="14">
        <v>52.832876712328769</v>
      </c>
      <c r="AM6" s="17">
        <v>2.4164383561643836</v>
      </c>
      <c r="AN6" s="13">
        <v>9</v>
      </c>
      <c r="AO6" s="34">
        <v>1</v>
      </c>
    </row>
    <row r="7" spans="1:41" ht="15.5" x14ac:dyDescent="0.35">
      <c r="A7" s="72">
        <v>13</v>
      </c>
      <c r="B7" s="59" t="s">
        <v>81</v>
      </c>
      <c r="C7" s="7">
        <v>0</v>
      </c>
      <c r="D7" s="12">
        <v>2</v>
      </c>
      <c r="E7" s="12">
        <v>1939</v>
      </c>
      <c r="F7" s="10">
        <v>1</v>
      </c>
      <c r="G7" s="10">
        <v>1</v>
      </c>
      <c r="H7" s="10">
        <v>1</v>
      </c>
      <c r="I7" s="7">
        <v>1</v>
      </c>
      <c r="J7" s="10">
        <v>72</v>
      </c>
      <c r="K7" s="12">
        <v>5064</v>
      </c>
      <c r="L7" s="18">
        <v>34138</v>
      </c>
      <c r="M7" s="10">
        <v>2</v>
      </c>
      <c r="N7" s="12" t="s">
        <v>28</v>
      </c>
      <c r="O7" s="10">
        <v>1</v>
      </c>
      <c r="P7" s="10">
        <v>160</v>
      </c>
      <c r="Q7" s="10" t="s">
        <v>38</v>
      </c>
      <c r="R7" s="7" t="s">
        <v>39</v>
      </c>
      <c r="S7" s="10">
        <v>92</v>
      </c>
      <c r="T7" s="10">
        <v>68</v>
      </c>
      <c r="U7" s="10">
        <v>116</v>
      </c>
      <c r="V7" s="10">
        <v>9</v>
      </c>
      <c r="W7" s="10">
        <v>4</v>
      </c>
      <c r="X7" s="12">
        <v>1</v>
      </c>
      <c r="Y7" s="12">
        <v>130</v>
      </c>
      <c r="Z7" s="12">
        <v>130</v>
      </c>
      <c r="AA7" s="13">
        <v>107</v>
      </c>
      <c r="AB7" s="17">
        <v>89.230769230769241</v>
      </c>
      <c r="AC7" s="17">
        <v>89.230769230769241</v>
      </c>
      <c r="AD7" s="17">
        <v>72.5</v>
      </c>
      <c r="AE7" s="18">
        <v>34138</v>
      </c>
      <c r="AF7" s="18">
        <v>34138</v>
      </c>
      <c r="AG7" s="13">
        <v>1993</v>
      </c>
      <c r="AH7" s="14">
        <v>53.62191780821918</v>
      </c>
      <c r="AI7" s="15">
        <v>35233</v>
      </c>
      <c r="AJ7" s="15">
        <v>35389</v>
      </c>
      <c r="AK7" s="12">
        <v>1996</v>
      </c>
      <c r="AL7" s="14">
        <v>57.049315068493151</v>
      </c>
      <c r="AM7" s="17">
        <v>3.4273972602739726</v>
      </c>
      <c r="AN7" s="13">
        <v>3</v>
      </c>
      <c r="AO7" s="34">
        <v>2</v>
      </c>
    </row>
    <row r="8" spans="1:41" ht="15.5" x14ac:dyDescent="0.35">
      <c r="A8" s="72">
        <v>13</v>
      </c>
      <c r="B8" s="59" t="s">
        <v>82</v>
      </c>
      <c r="C8" s="7">
        <v>0</v>
      </c>
      <c r="D8" s="12">
        <v>1</v>
      </c>
      <c r="E8" s="12">
        <v>1943</v>
      </c>
      <c r="F8" s="10">
        <v>1</v>
      </c>
      <c r="G8" s="10">
        <v>1</v>
      </c>
      <c r="H8" s="10">
        <v>1</v>
      </c>
      <c r="I8" s="7">
        <v>1</v>
      </c>
      <c r="J8" s="10">
        <v>72</v>
      </c>
      <c r="K8" s="12">
        <v>5064</v>
      </c>
      <c r="L8" s="18">
        <v>34138</v>
      </c>
      <c r="M8" s="10">
        <v>2</v>
      </c>
      <c r="N8" s="12" t="s">
        <v>28</v>
      </c>
      <c r="O8" s="10">
        <v>1</v>
      </c>
      <c r="P8" s="10">
        <v>160</v>
      </c>
      <c r="Q8" s="10" t="s">
        <v>38</v>
      </c>
      <c r="R8" s="7" t="s">
        <v>39</v>
      </c>
      <c r="S8" s="10">
        <v>92</v>
      </c>
      <c r="T8" s="10">
        <v>68</v>
      </c>
      <c r="U8" s="10">
        <v>117</v>
      </c>
      <c r="V8" s="10">
        <v>9</v>
      </c>
      <c r="W8" s="10">
        <v>3</v>
      </c>
      <c r="X8" s="12">
        <v>1</v>
      </c>
      <c r="Y8" s="12">
        <v>130</v>
      </c>
      <c r="Z8" s="12">
        <v>130</v>
      </c>
      <c r="AA8" s="13">
        <v>107</v>
      </c>
      <c r="AB8" s="17">
        <v>90</v>
      </c>
      <c r="AC8" s="17">
        <v>90</v>
      </c>
      <c r="AD8" s="17">
        <v>73.125</v>
      </c>
      <c r="AE8" s="18">
        <v>34138</v>
      </c>
      <c r="AF8" s="18">
        <v>34138</v>
      </c>
      <c r="AG8" s="13">
        <v>1993</v>
      </c>
      <c r="AH8" s="14">
        <v>50.101369863013701</v>
      </c>
      <c r="AI8" s="15">
        <v>36328</v>
      </c>
      <c r="AJ8" s="15">
        <v>36335</v>
      </c>
      <c r="AK8" s="12">
        <v>1999</v>
      </c>
      <c r="AL8" s="14">
        <v>56.12054794520548</v>
      </c>
      <c r="AM8" s="17">
        <v>6.0191780821917806</v>
      </c>
      <c r="AN8" s="13">
        <v>6</v>
      </c>
      <c r="AO8" s="34">
        <v>1</v>
      </c>
    </row>
    <row r="9" spans="1:41" ht="15.5" x14ac:dyDescent="0.35">
      <c r="A9" s="72">
        <v>13</v>
      </c>
      <c r="B9" s="59" t="s">
        <v>83</v>
      </c>
      <c r="C9" s="7">
        <v>0</v>
      </c>
      <c r="D9" s="12">
        <v>1</v>
      </c>
      <c r="E9" s="12" t="s">
        <v>28</v>
      </c>
      <c r="F9" s="10">
        <v>3</v>
      </c>
      <c r="G9" s="10">
        <v>4</v>
      </c>
      <c r="H9" s="10">
        <v>1</v>
      </c>
      <c r="I9" s="7">
        <v>1</v>
      </c>
      <c r="J9" s="10">
        <v>72</v>
      </c>
      <c r="K9" s="12">
        <v>5064</v>
      </c>
      <c r="L9" s="18">
        <v>34138</v>
      </c>
      <c r="M9" s="10">
        <v>2</v>
      </c>
      <c r="N9" s="12" t="s">
        <v>28</v>
      </c>
      <c r="O9" s="10">
        <v>1</v>
      </c>
      <c r="P9" s="10">
        <v>160</v>
      </c>
      <c r="Q9" s="10" t="s">
        <v>38</v>
      </c>
      <c r="R9" s="7" t="s">
        <v>39</v>
      </c>
      <c r="S9" s="10">
        <v>92</v>
      </c>
      <c r="T9" s="10">
        <v>68</v>
      </c>
      <c r="U9" s="10">
        <v>113</v>
      </c>
      <c r="V9" s="10">
        <v>9</v>
      </c>
      <c r="W9" s="10">
        <v>7</v>
      </c>
      <c r="X9" s="12">
        <v>1</v>
      </c>
      <c r="Y9" s="12">
        <v>130</v>
      </c>
      <c r="Z9" s="12">
        <v>130</v>
      </c>
      <c r="AA9" s="13">
        <v>107</v>
      </c>
      <c r="AB9" s="17">
        <v>86.92307692307692</v>
      </c>
      <c r="AC9" s="17">
        <v>86.92307692307692</v>
      </c>
      <c r="AD9" s="17">
        <v>70.625</v>
      </c>
      <c r="AE9" s="18">
        <v>34138</v>
      </c>
      <c r="AF9" s="18">
        <v>34138</v>
      </c>
      <c r="AG9" s="13">
        <v>1993</v>
      </c>
      <c r="AH9" s="14" t="s">
        <v>28</v>
      </c>
      <c r="AI9" s="15">
        <v>37424</v>
      </c>
      <c r="AJ9" s="15">
        <v>37364</v>
      </c>
      <c r="AK9" s="12">
        <v>2002</v>
      </c>
      <c r="AL9" s="14" t="s">
        <v>28</v>
      </c>
      <c r="AM9" s="17">
        <v>8.838356164383562</v>
      </c>
      <c r="AN9" s="13">
        <v>9</v>
      </c>
      <c r="AO9" s="34">
        <v>1</v>
      </c>
    </row>
    <row r="10" spans="1:41" ht="15.5" x14ac:dyDescent="0.35">
      <c r="A10" s="72">
        <v>13</v>
      </c>
      <c r="B10" s="59" t="s">
        <v>84</v>
      </c>
      <c r="C10" s="7">
        <v>1</v>
      </c>
      <c r="D10" s="12">
        <v>1</v>
      </c>
      <c r="E10" s="12">
        <v>1937</v>
      </c>
      <c r="F10" s="10">
        <v>5</v>
      </c>
      <c r="G10" s="10">
        <v>1</v>
      </c>
      <c r="H10" s="10">
        <v>1</v>
      </c>
      <c r="I10" s="7">
        <v>1</v>
      </c>
      <c r="J10" s="10">
        <v>72</v>
      </c>
      <c r="K10" s="12">
        <v>5064</v>
      </c>
      <c r="L10" s="18">
        <v>34138</v>
      </c>
      <c r="M10" s="10">
        <v>2</v>
      </c>
      <c r="N10" s="12" t="s">
        <v>28</v>
      </c>
      <c r="O10" s="10">
        <v>1</v>
      </c>
      <c r="P10" s="10">
        <v>160</v>
      </c>
      <c r="Q10" s="10" t="s">
        <v>38</v>
      </c>
      <c r="R10" s="7" t="s">
        <v>39</v>
      </c>
      <c r="S10" s="10">
        <v>92</v>
      </c>
      <c r="T10" s="10">
        <v>68</v>
      </c>
      <c r="U10" s="10">
        <v>116</v>
      </c>
      <c r="V10" s="10">
        <v>11</v>
      </c>
      <c r="W10" s="10">
        <v>3</v>
      </c>
      <c r="X10" s="12">
        <v>1</v>
      </c>
      <c r="Y10" s="12">
        <v>131</v>
      </c>
      <c r="Z10" s="12">
        <v>131</v>
      </c>
      <c r="AA10" s="13">
        <v>107</v>
      </c>
      <c r="AB10" s="17">
        <v>88.549618320610691</v>
      </c>
      <c r="AC10" s="17">
        <v>88.549618320610691</v>
      </c>
      <c r="AD10" s="17">
        <v>72.5</v>
      </c>
      <c r="AE10" s="18">
        <v>34138</v>
      </c>
      <c r="AF10" s="18">
        <v>34138</v>
      </c>
      <c r="AG10" s="12">
        <v>1993</v>
      </c>
      <c r="AH10" s="14">
        <v>56.005479452054793</v>
      </c>
      <c r="AI10" s="15">
        <v>36328</v>
      </c>
      <c r="AJ10" s="15">
        <v>35320</v>
      </c>
      <c r="AK10" s="12">
        <v>1996</v>
      </c>
      <c r="AL10" s="14">
        <v>59.243835616438353</v>
      </c>
      <c r="AM10" s="17">
        <v>3.2383561643835614</v>
      </c>
      <c r="AN10" s="13">
        <v>6</v>
      </c>
      <c r="AO10" s="34">
        <v>2</v>
      </c>
    </row>
    <row r="11" spans="1:41" ht="15.5" x14ac:dyDescent="0.35">
      <c r="A11" s="72">
        <v>13</v>
      </c>
      <c r="B11" s="59" t="s">
        <v>85</v>
      </c>
      <c r="C11" s="7">
        <v>0</v>
      </c>
      <c r="D11" s="12">
        <v>2</v>
      </c>
      <c r="E11" s="12" t="s">
        <v>28</v>
      </c>
      <c r="F11" s="10">
        <v>3</v>
      </c>
      <c r="G11" s="10">
        <v>4</v>
      </c>
      <c r="H11" s="10">
        <v>1</v>
      </c>
      <c r="I11" s="7">
        <v>1</v>
      </c>
      <c r="J11" s="10">
        <v>72</v>
      </c>
      <c r="K11" s="12">
        <v>5064</v>
      </c>
      <c r="L11" s="18">
        <v>34138</v>
      </c>
      <c r="M11" s="10">
        <v>2</v>
      </c>
      <c r="N11" s="12" t="s">
        <v>28</v>
      </c>
      <c r="O11" s="10">
        <v>1</v>
      </c>
      <c r="P11" s="10">
        <v>160</v>
      </c>
      <c r="Q11" s="10" t="s">
        <v>38</v>
      </c>
      <c r="R11" s="7" t="s">
        <v>39</v>
      </c>
      <c r="S11" s="10">
        <v>92</v>
      </c>
      <c r="T11" s="10">
        <v>68</v>
      </c>
      <c r="U11" s="10">
        <v>113</v>
      </c>
      <c r="V11" s="10">
        <v>12</v>
      </c>
      <c r="W11" s="10">
        <v>3</v>
      </c>
      <c r="X11" s="12">
        <v>1</v>
      </c>
      <c r="Y11" s="12">
        <v>129</v>
      </c>
      <c r="Z11" s="12">
        <v>129</v>
      </c>
      <c r="AA11" s="13">
        <v>107</v>
      </c>
      <c r="AB11" s="17">
        <v>87.596899224806208</v>
      </c>
      <c r="AC11" s="17">
        <v>87.596899224806208</v>
      </c>
      <c r="AD11" s="17">
        <v>70.625</v>
      </c>
      <c r="AE11" s="18">
        <v>34138</v>
      </c>
      <c r="AF11" s="18">
        <v>34138</v>
      </c>
      <c r="AG11" s="13">
        <v>1993</v>
      </c>
      <c r="AH11" s="14" t="s">
        <v>28</v>
      </c>
      <c r="AI11" s="15">
        <v>37424</v>
      </c>
      <c r="AJ11" s="15">
        <v>37364</v>
      </c>
      <c r="AK11" s="12">
        <v>2002</v>
      </c>
      <c r="AL11" s="14" t="s">
        <v>28</v>
      </c>
      <c r="AM11" s="17">
        <v>8.838356164383562</v>
      </c>
      <c r="AN11" s="13">
        <v>9</v>
      </c>
      <c r="AO11" s="34">
        <v>2</v>
      </c>
    </row>
    <row r="12" spans="1:41" ht="15.5" x14ac:dyDescent="0.35">
      <c r="A12" s="72">
        <v>13</v>
      </c>
      <c r="B12" s="59" t="s">
        <v>86</v>
      </c>
      <c r="C12" s="7">
        <v>2</v>
      </c>
      <c r="D12" s="12">
        <v>1</v>
      </c>
      <c r="E12" s="12">
        <v>1940</v>
      </c>
      <c r="F12" s="10">
        <v>2</v>
      </c>
      <c r="G12" s="10">
        <v>2</v>
      </c>
      <c r="H12" s="10">
        <v>1</v>
      </c>
      <c r="I12" s="7">
        <v>1</v>
      </c>
      <c r="J12" s="10">
        <v>72</v>
      </c>
      <c r="K12" s="12">
        <v>5064</v>
      </c>
      <c r="L12" s="18">
        <v>34138</v>
      </c>
      <c r="M12" s="10">
        <v>2</v>
      </c>
      <c r="N12" s="12" t="s">
        <v>28</v>
      </c>
      <c r="O12" s="10">
        <v>1</v>
      </c>
      <c r="P12" s="10">
        <v>160</v>
      </c>
      <c r="Q12" s="10" t="s">
        <v>38</v>
      </c>
      <c r="R12" s="7" t="s">
        <v>39</v>
      </c>
      <c r="S12" s="10">
        <v>92</v>
      </c>
      <c r="T12" s="10">
        <v>68</v>
      </c>
      <c r="U12" s="10">
        <v>111</v>
      </c>
      <c r="V12" s="10">
        <v>15</v>
      </c>
      <c r="W12" s="10">
        <v>3</v>
      </c>
      <c r="X12" s="12">
        <v>1</v>
      </c>
      <c r="Y12" s="12">
        <v>130</v>
      </c>
      <c r="Z12" s="12">
        <v>130</v>
      </c>
      <c r="AA12" s="13">
        <v>107</v>
      </c>
      <c r="AB12" s="17">
        <v>85.384615384615387</v>
      </c>
      <c r="AC12" s="17">
        <v>85.384615384615387</v>
      </c>
      <c r="AD12" s="17">
        <v>69.375</v>
      </c>
      <c r="AE12" s="18">
        <v>34138</v>
      </c>
      <c r="AF12" s="18">
        <v>34138</v>
      </c>
      <c r="AG12" s="13">
        <v>1993</v>
      </c>
      <c r="AH12" s="14">
        <v>53.142465753424659</v>
      </c>
      <c r="AI12" s="15">
        <v>35233</v>
      </c>
      <c r="AJ12" s="15">
        <v>35389</v>
      </c>
      <c r="AK12" s="12">
        <v>1996</v>
      </c>
      <c r="AL12" s="14">
        <v>56.56986301369863</v>
      </c>
      <c r="AM12" s="17">
        <v>3.4273972602739726</v>
      </c>
      <c r="AN12" s="13">
        <v>3</v>
      </c>
      <c r="AO12" s="34">
        <v>1</v>
      </c>
    </row>
    <row r="13" spans="1:41" ht="15.5" x14ac:dyDescent="0.35">
      <c r="A13" s="72">
        <v>13</v>
      </c>
      <c r="B13" s="59" t="s">
        <v>87</v>
      </c>
      <c r="C13" s="7">
        <v>2</v>
      </c>
      <c r="D13" s="10">
        <v>1</v>
      </c>
      <c r="E13" s="10">
        <v>1936</v>
      </c>
      <c r="F13" s="10">
        <v>5</v>
      </c>
      <c r="G13" s="10">
        <v>1</v>
      </c>
      <c r="H13" s="10">
        <v>1</v>
      </c>
      <c r="I13" s="7">
        <v>1</v>
      </c>
      <c r="J13" s="10">
        <v>72</v>
      </c>
      <c r="K13" s="12">
        <v>5064</v>
      </c>
      <c r="L13" s="18">
        <v>34138</v>
      </c>
      <c r="M13" s="10">
        <v>2</v>
      </c>
      <c r="N13" s="12" t="s">
        <v>28</v>
      </c>
      <c r="O13" s="10">
        <v>1</v>
      </c>
      <c r="P13" s="10">
        <v>160</v>
      </c>
      <c r="Q13" s="10" t="s">
        <v>38</v>
      </c>
      <c r="R13" s="7" t="s">
        <v>39</v>
      </c>
      <c r="S13" s="10">
        <v>92</v>
      </c>
      <c r="T13" s="10">
        <v>68</v>
      </c>
      <c r="U13" s="10">
        <v>112</v>
      </c>
      <c r="V13" s="10">
        <v>15</v>
      </c>
      <c r="W13" s="10">
        <v>3</v>
      </c>
      <c r="X13" s="10">
        <v>1</v>
      </c>
      <c r="Y13" s="12">
        <v>131</v>
      </c>
      <c r="Z13" s="12">
        <v>131</v>
      </c>
      <c r="AA13" s="13">
        <v>107</v>
      </c>
      <c r="AB13" s="17">
        <v>85.496183206106863</v>
      </c>
      <c r="AC13" s="17">
        <v>85.496183206106863</v>
      </c>
      <c r="AD13" s="17">
        <v>70</v>
      </c>
      <c r="AE13" s="18">
        <v>34138</v>
      </c>
      <c r="AF13" s="18">
        <v>34138</v>
      </c>
      <c r="AG13" s="10">
        <v>1993</v>
      </c>
      <c r="AH13" s="14">
        <v>57.221917808219175</v>
      </c>
      <c r="AI13" s="15">
        <v>36328</v>
      </c>
      <c r="AJ13" s="15">
        <v>35389</v>
      </c>
      <c r="AK13" s="10">
        <v>1996</v>
      </c>
      <c r="AL13" s="14">
        <v>60.649315068493152</v>
      </c>
      <c r="AM13" s="17">
        <v>3.4273972602739726</v>
      </c>
      <c r="AN13" s="10">
        <v>6</v>
      </c>
      <c r="AO13" s="34">
        <v>1</v>
      </c>
    </row>
    <row r="14" spans="1:41" ht="15.5" x14ac:dyDescent="0.35">
      <c r="A14" s="72">
        <v>13</v>
      </c>
      <c r="B14" s="59" t="s">
        <v>88</v>
      </c>
      <c r="C14" s="7">
        <v>0</v>
      </c>
      <c r="D14" s="10">
        <v>1</v>
      </c>
      <c r="E14" s="10">
        <v>1939</v>
      </c>
      <c r="F14" s="10">
        <v>1</v>
      </c>
      <c r="G14" s="10">
        <v>1</v>
      </c>
      <c r="H14" s="10">
        <v>1</v>
      </c>
      <c r="I14" s="7">
        <v>1</v>
      </c>
      <c r="J14" s="10">
        <v>72</v>
      </c>
      <c r="K14" s="12">
        <v>5064</v>
      </c>
      <c r="L14" s="18">
        <v>34138</v>
      </c>
      <c r="M14" s="10">
        <v>2</v>
      </c>
      <c r="N14" s="12" t="s">
        <v>28</v>
      </c>
      <c r="O14" s="10">
        <v>1</v>
      </c>
      <c r="P14" s="10">
        <v>160</v>
      </c>
      <c r="Q14" s="10" t="s">
        <v>38</v>
      </c>
      <c r="R14" s="7" t="s">
        <v>39</v>
      </c>
      <c r="S14" s="10">
        <v>92</v>
      </c>
      <c r="T14" s="10">
        <v>68</v>
      </c>
      <c r="U14" s="10">
        <v>117</v>
      </c>
      <c r="V14" s="10">
        <v>9</v>
      </c>
      <c r="W14" s="10">
        <v>3</v>
      </c>
      <c r="X14" s="10">
        <v>1</v>
      </c>
      <c r="Y14" s="12">
        <v>130</v>
      </c>
      <c r="Z14" s="12">
        <v>130</v>
      </c>
      <c r="AA14" s="13">
        <v>107</v>
      </c>
      <c r="AB14" s="17">
        <v>90</v>
      </c>
      <c r="AC14" s="17">
        <v>90</v>
      </c>
      <c r="AD14" s="17">
        <v>73.125</v>
      </c>
      <c r="AE14" s="18">
        <v>34138</v>
      </c>
      <c r="AF14" s="18">
        <v>34138</v>
      </c>
      <c r="AG14" s="10">
        <v>1993</v>
      </c>
      <c r="AH14" s="14">
        <v>53.6</v>
      </c>
      <c r="AI14" s="15">
        <v>37424</v>
      </c>
      <c r="AJ14" s="15">
        <v>37364</v>
      </c>
      <c r="AK14" s="10">
        <v>2002</v>
      </c>
      <c r="AL14" s="14">
        <v>62.438356164383563</v>
      </c>
      <c r="AM14" s="17">
        <v>8.838356164383562</v>
      </c>
      <c r="AN14" s="10">
        <v>9</v>
      </c>
      <c r="AO14" s="34">
        <v>2</v>
      </c>
    </row>
    <row r="15" spans="1:41" ht="15.5" x14ac:dyDescent="0.35">
      <c r="A15" s="72">
        <v>13</v>
      </c>
      <c r="B15" s="59" t="s">
        <v>89</v>
      </c>
      <c r="C15" s="7">
        <v>0</v>
      </c>
      <c r="D15" s="10">
        <v>2</v>
      </c>
      <c r="E15" s="10">
        <v>1939</v>
      </c>
      <c r="F15" s="7">
        <v>1</v>
      </c>
      <c r="G15" s="7">
        <v>1</v>
      </c>
      <c r="H15" s="10">
        <v>1</v>
      </c>
      <c r="I15" s="7">
        <v>1</v>
      </c>
      <c r="J15" s="7">
        <v>72</v>
      </c>
      <c r="K15" s="1">
        <v>5064</v>
      </c>
      <c r="L15" s="8">
        <v>34138</v>
      </c>
      <c r="M15" s="7">
        <v>2</v>
      </c>
      <c r="N15" s="1" t="s">
        <v>28</v>
      </c>
      <c r="O15" s="10">
        <v>1</v>
      </c>
      <c r="P15" s="7">
        <v>160</v>
      </c>
      <c r="Q15" s="10" t="s">
        <v>38</v>
      </c>
      <c r="R15" s="7" t="s">
        <v>39</v>
      </c>
      <c r="S15" s="10">
        <v>92</v>
      </c>
      <c r="T15" s="10">
        <v>68</v>
      </c>
      <c r="U15" s="7">
        <v>115</v>
      </c>
      <c r="V15" s="7">
        <v>9</v>
      </c>
      <c r="W15" s="7">
        <v>5</v>
      </c>
      <c r="X15" s="10">
        <v>1</v>
      </c>
      <c r="Y15" s="1">
        <v>130</v>
      </c>
      <c r="Z15" s="1">
        <v>130</v>
      </c>
      <c r="AA15" s="2">
        <v>107</v>
      </c>
      <c r="AB15" s="17">
        <v>88.461538461538453</v>
      </c>
      <c r="AC15" s="17">
        <v>88.461538461538453</v>
      </c>
      <c r="AD15" s="17">
        <v>71.875</v>
      </c>
      <c r="AE15" s="8">
        <v>34138</v>
      </c>
      <c r="AF15" s="8">
        <v>34138</v>
      </c>
      <c r="AG15" s="10">
        <v>1993</v>
      </c>
      <c r="AH15" s="3">
        <v>53.602739726027394</v>
      </c>
      <c r="AI15" s="4">
        <v>35233</v>
      </c>
      <c r="AJ15" s="4">
        <v>35389</v>
      </c>
      <c r="AK15" s="10">
        <v>1996</v>
      </c>
      <c r="AL15" s="3">
        <v>57.030136986301372</v>
      </c>
      <c r="AM15" s="6">
        <v>3.4273972602739726</v>
      </c>
      <c r="AN15" s="10">
        <v>3</v>
      </c>
      <c r="AO15" s="35">
        <v>1</v>
      </c>
    </row>
    <row r="16" spans="1:41" ht="15.5" x14ac:dyDescent="0.35">
      <c r="A16" s="72">
        <v>13</v>
      </c>
      <c r="B16" s="59" t="s">
        <v>90</v>
      </c>
      <c r="C16" s="7">
        <v>2</v>
      </c>
      <c r="D16" s="10">
        <v>1</v>
      </c>
      <c r="E16" s="1">
        <v>1941</v>
      </c>
      <c r="F16" s="7">
        <v>2</v>
      </c>
      <c r="G16" s="7">
        <v>2</v>
      </c>
      <c r="H16" s="10">
        <v>1</v>
      </c>
      <c r="I16" s="7">
        <v>1</v>
      </c>
      <c r="J16" s="7">
        <v>72</v>
      </c>
      <c r="K16" s="1">
        <v>5064</v>
      </c>
      <c r="L16" s="8">
        <v>34138</v>
      </c>
      <c r="M16" s="7">
        <v>2</v>
      </c>
      <c r="N16" s="1" t="s">
        <v>28</v>
      </c>
      <c r="O16" s="10">
        <v>1</v>
      </c>
      <c r="P16" s="7">
        <v>160</v>
      </c>
      <c r="Q16" s="10" t="s">
        <v>38</v>
      </c>
      <c r="R16" s="7" t="s">
        <v>39</v>
      </c>
      <c r="S16" s="10">
        <v>92</v>
      </c>
      <c r="T16" s="10">
        <v>68</v>
      </c>
      <c r="U16" s="7">
        <v>112</v>
      </c>
      <c r="V16" s="7">
        <v>12</v>
      </c>
      <c r="W16" s="7">
        <v>5</v>
      </c>
      <c r="X16" s="10">
        <v>1</v>
      </c>
      <c r="Y16" s="1">
        <v>130</v>
      </c>
      <c r="Z16" s="1">
        <v>130</v>
      </c>
      <c r="AA16" s="2">
        <v>107</v>
      </c>
      <c r="AB16" s="17">
        <v>86.15384615384616</v>
      </c>
      <c r="AC16" s="17">
        <v>86.15384615384616</v>
      </c>
      <c r="AD16" s="17">
        <v>70</v>
      </c>
      <c r="AE16" s="8">
        <v>34138</v>
      </c>
      <c r="AF16" s="8">
        <v>34138</v>
      </c>
      <c r="AG16" s="10">
        <v>1993</v>
      </c>
      <c r="AH16" s="3">
        <v>51.728767123287675</v>
      </c>
      <c r="AI16" s="4">
        <v>35233</v>
      </c>
      <c r="AJ16" s="4">
        <v>35020</v>
      </c>
      <c r="AK16" s="10">
        <v>1995</v>
      </c>
      <c r="AL16" s="3">
        <v>54.145205479452052</v>
      </c>
      <c r="AM16" s="6">
        <v>2.4164383561643836</v>
      </c>
      <c r="AN16" s="10">
        <v>3</v>
      </c>
      <c r="AO16" s="35">
        <v>2</v>
      </c>
    </row>
    <row r="17" spans="1:41" ht="15.5" x14ac:dyDescent="0.35">
      <c r="A17" s="72">
        <v>13</v>
      </c>
      <c r="B17" s="59" t="s">
        <v>91</v>
      </c>
      <c r="C17" s="7">
        <v>2</v>
      </c>
      <c r="D17" s="10">
        <v>1</v>
      </c>
      <c r="E17" s="10">
        <v>1937</v>
      </c>
      <c r="F17" s="7">
        <v>2</v>
      </c>
      <c r="G17" s="7">
        <v>2</v>
      </c>
      <c r="H17" s="10">
        <v>1</v>
      </c>
      <c r="I17" s="7">
        <v>1</v>
      </c>
      <c r="J17" s="7">
        <v>72</v>
      </c>
      <c r="K17" s="1">
        <v>5064</v>
      </c>
      <c r="L17" s="8">
        <v>34138</v>
      </c>
      <c r="M17" s="7">
        <v>2</v>
      </c>
      <c r="N17" s="1" t="s">
        <v>28</v>
      </c>
      <c r="O17" s="10">
        <v>1</v>
      </c>
      <c r="P17" s="7">
        <v>160</v>
      </c>
      <c r="Q17" s="10" t="s">
        <v>38</v>
      </c>
      <c r="R17" s="7" t="s">
        <v>39</v>
      </c>
      <c r="S17" s="10">
        <v>92</v>
      </c>
      <c r="T17" s="10">
        <v>68</v>
      </c>
      <c r="U17" s="7">
        <v>118</v>
      </c>
      <c r="V17" s="7">
        <v>9</v>
      </c>
      <c r="W17" s="7">
        <v>2</v>
      </c>
      <c r="X17" s="10">
        <v>1</v>
      </c>
      <c r="Y17" s="1">
        <v>130</v>
      </c>
      <c r="Z17" s="1">
        <v>130</v>
      </c>
      <c r="AA17" s="2">
        <v>107</v>
      </c>
      <c r="AB17" s="17">
        <v>90.769230769230774</v>
      </c>
      <c r="AC17" s="17">
        <v>90.769230769230774</v>
      </c>
      <c r="AD17" s="17">
        <v>73.75</v>
      </c>
      <c r="AE17" s="8">
        <v>34138</v>
      </c>
      <c r="AF17" s="8">
        <v>34138</v>
      </c>
      <c r="AG17" s="10">
        <v>1993</v>
      </c>
      <c r="AH17" s="3">
        <v>55.597260273972601</v>
      </c>
      <c r="AI17" s="4">
        <v>35233</v>
      </c>
      <c r="AJ17" s="4">
        <v>35389</v>
      </c>
      <c r="AK17" s="10">
        <v>1996</v>
      </c>
      <c r="AL17" s="3">
        <v>59.024657534246572</v>
      </c>
      <c r="AM17" s="6">
        <v>3.4273972602739726</v>
      </c>
      <c r="AN17" s="10">
        <v>3</v>
      </c>
      <c r="AO17" s="35">
        <v>1</v>
      </c>
    </row>
    <row r="18" spans="1:41" ht="15.5" x14ac:dyDescent="0.35">
      <c r="A18" s="72">
        <v>13</v>
      </c>
      <c r="B18" s="59" t="s">
        <v>92</v>
      </c>
      <c r="C18" s="7">
        <v>0</v>
      </c>
      <c r="D18" s="10">
        <v>1</v>
      </c>
      <c r="E18" s="10">
        <v>1949</v>
      </c>
      <c r="F18" s="7">
        <v>1</v>
      </c>
      <c r="G18" s="7">
        <v>1</v>
      </c>
      <c r="H18" s="10">
        <v>1</v>
      </c>
      <c r="I18" s="7">
        <v>1</v>
      </c>
      <c r="J18" s="7">
        <v>72</v>
      </c>
      <c r="K18" s="1">
        <v>5064</v>
      </c>
      <c r="L18" s="8">
        <v>34138</v>
      </c>
      <c r="M18" s="7">
        <v>2</v>
      </c>
      <c r="N18" s="1" t="s">
        <v>28</v>
      </c>
      <c r="O18" s="10">
        <v>1</v>
      </c>
      <c r="P18" s="7">
        <v>160</v>
      </c>
      <c r="Q18" s="10" t="s">
        <v>38</v>
      </c>
      <c r="R18" s="7" t="s">
        <v>39</v>
      </c>
      <c r="S18" s="10">
        <v>92</v>
      </c>
      <c r="T18" s="10">
        <v>68</v>
      </c>
      <c r="U18" s="7">
        <v>116</v>
      </c>
      <c r="V18" s="7">
        <v>11</v>
      </c>
      <c r="W18" s="7">
        <v>2</v>
      </c>
      <c r="X18" s="10">
        <v>1</v>
      </c>
      <c r="Y18" s="1">
        <v>130</v>
      </c>
      <c r="Z18" s="1">
        <v>130</v>
      </c>
      <c r="AA18" s="2">
        <v>107</v>
      </c>
      <c r="AB18" s="17">
        <v>89.230769230769241</v>
      </c>
      <c r="AC18" s="17">
        <v>89.230769230769241</v>
      </c>
      <c r="AD18" s="17">
        <v>72.5</v>
      </c>
      <c r="AE18" s="8">
        <v>34138</v>
      </c>
      <c r="AF18" s="8">
        <v>34138</v>
      </c>
      <c r="AG18" s="10">
        <v>1993</v>
      </c>
      <c r="AH18" s="3">
        <v>44.082191780821915</v>
      </c>
      <c r="AI18" s="4">
        <v>36328</v>
      </c>
      <c r="AJ18" s="4">
        <v>35320</v>
      </c>
      <c r="AK18" s="10">
        <v>1996</v>
      </c>
      <c r="AL18" s="3">
        <v>47.320547945205476</v>
      </c>
      <c r="AM18" s="6">
        <v>3.2383561643835614</v>
      </c>
      <c r="AN18" s="10">
        <v>6</v>
      </c>
      <c r="AO18" s="35">
        <v>2</v>
      </c>
    </row>
    <row r="19" spans="1:41" ht="15.5" x14ac:dyDescent="0.35">
      <c r="A19" s="72">
        <v>13</v>
      </c>
      <c r="B19" s="59" t="s">
        <v>93</v>
      </c>
      <c r="C19" s="7">
        <v>2</v>
      </c>
      <c r="D19" s="10">
        <v>1</v>
      </c>
      <c r="E19" s="10">
        <v>1952</v>
      </c>
      <c r="F19" s="7">
        <v>2</v>
      </c>
      <c r="G19" s="7">
        <v>2</v>
      </c>
      <c r="H19" s="10">
        <v>1</v>
      </c>
      <c r="I19" s="7">
        <v>1</v>
      </c>
      <c r="J19" s="7">
        <v>72</v>
      </c>
      <c r="K19" s="1">
        <v>5064</v>
      </c>
      <c r="L19" s="8">
        <v>34138</v>
      </c>
      <c r="M19" s="7">
        <v>2</v>
      </c>
      <c r="N19" s="1" t="s">
        <v>28</v>
      </c>
      <c r="O19" s="10">
        <v>1</v>
      </c>
      <c r="P19" s="7">
        <v>160</v>
      </c>
      <c r="Q19" s="10" t="s">
        <v>38</v>
      </c>
      <c r="R19" s="7" t="s">
        <v>39</v>
      </c>
      <c r="S19" s="10">
        <v>92</v>
      </c>
      <c r="T19" s="10">
        <v>68</v>
      </c>
      <c r="U19" s="7">
        <v>119</v>
      </c>
      <c r="V19" s="7">
        <v>7</v>
      </c>
      <c r="W19" s="7">
        <v>3</v>
      </c>
      <c r="X19" s="10">
        <v>1</v>
      </c>
      <c r="Y19" s="1">
        <v>130</v>
      </c>
      <c r="Z19" s="1">
        <v>130</v>
      </c>
      <c r="AA19" s="2">
        <v>107</v>
      </c>
      <c r="AB19" s="17">
        <v>91.538461538461533</v>
      </c>
      <c r="AC19" s="17">
        <v>91.538461538461533</v>
      </c>
      <c r="AD19" s="17">
        <v>74.375</v>
      </c>
      <c r="AE19" s="8">
        <v>34138</v>
      </c>
      <c r="AF19" s="8">
        <v>34138</v>
      </c>
      <c r="AG19" s="10">
        <v>1993</v>
      </c>
      <c r="AH19" s="3">
        <v>40.490410958904107</v>
      </c>
      <c r="AI19" s="4">
        <v>36328</v>
      </c>
      <c r="AJ19" s="4">
        <v>36335</v>
      </c>
      <c r="AK19" s="10">
        <v>1999</v>
      </c>
      <c r="AL19" s="3">
        <v>46.509589041095893</v>
      </c>
      <c r="AM19" s="6">
        <v>6.0191780821917806</v>
      </c>
      <c r="AN19" s="10">
        <v>6</v>
      </c>
      <c r="AO19" s="35">
        <v>1</v>
      </c>
    </row>
    <row r="20" spans="1:41" ht="15.5" x14ac:dyDescent="0.35">
      <c r="A20" s="73">
        <v>13</v>
      </c>
      <c r="B20" s="59" t="s">
        <v>94</v>
      </c>
      <c r="C20" s="7">
        <v>1</v>
      </c>
      <c r="D20" s="26">
        <v>1</v>
      </c>
      <c r="E20" s="26">
        <v>1928</v>
      </c>
      <c r="F20" s="7">
        <v>2</v>
      </c>
      <c r="G20" s="7">
        <v>3</v>
      </c>
      <c r="H20" s="7" t="s">
        <v>28</v>
      </c>
      <c r="I20" s="7">
        <v>2</v>
      </c>
      <c r="J20" s="7">
        <v>23</v>
      </c>
      <c r="K20" s="26">
        <v>1612</v>
      </c>
      <c r="L20" s="8">
        <v>35020</v>
      </c>
      <c r="M20" s="7">
        <v>2</v>
      </c>
      <c r="N20" s="26" t="s">
        <v>28</v>
      </c>
      <c r="O20" s="7">
        <v>1</v>
      </c>
      <c r="P20" s="7">
        <v>120</v>
      </c>
      <c r="Q20" s="7" t="s">
        <v>38</v>
      </c>
      <c r="R20" s="7" t="s">
        <v>40</v>
      </c>
      <c r="S20" s="7">
        <v>77</v>
      </c>
      <c r="T20" s="7">
        <v>43</v>
      </c>
      <c r="U20" s="7">
        <v>94</v>
      </c>
      <c r="V20" s="7">
        <v>6</v>
      </c>
      <c r="W20" s="7">
        <v>1</v>
      </c>
      <c r="X20" s="26">
        <v>0</v>
      </c>
      <c r="Y20" s="26">
        <v>101</v>
      </c>
      <c r="Z20" s="26">
        <v>101</v>
      </c>
      <c r="AA20" s="27">
        <v>80</v>
      </c>
      <c r="AB20" s="6">
        <v>93.069306930693074</v>
      </c>
      <c r="AC20" s="6">
        <v>93.069306930693074</v>
      </c>
      <c r="AD20" s="6">
        <v>78.333333333333329</v>
      </c>
      <c r="AE20" s="8">
        <v>35020</v>
      </c>
      <c r="AF20" s="8">
        <v>35020</v>
      </c>
      <c r="AG20" s="27">
        <v>1995</v>
      </c>
      <c r="AH20" s="28">
        <v>67.893150684931513</v>
      </c>
      <c r="AI20" s="29">
        <v>38307</v>
      </c>
      <c r="AJ20" s="29">
        <v>36335</v>
      </c>
      <c r="AK20" s="26">
        <v>1999</v>
      </c>
      <c r="AL20" s="28">
        <v>71.495890410958907</v>
      </c>
      <c r="AM20" s="6">
        <v>3.6027397260273974</v>
      </c>
      <c r="AN20" s="27">
        <v>9</v>
      </c>
      <c r="AO20" s="35">
        <v>2</v>
      </c>
    </row>
    <row r="21" spans="1:41" ht="15.5" x14ac:dyDescent="0.35">
      <c r="A21" s="72">
        <v>13</v>
      </c>
      <c r="B21" s="59" t="s">
        <v>95</v>
      </c>
      <c r="C21" s="7">
        <v>1</v>
      </c>
      <c r="D21" s="10">
        <v>1</v>
      </c>
      <c r="E21" s="10">
        <v>1940</v>
      </c>
      <c r="F21" s="7">
        <v>4</v>
      </c>
      <c r="G21" s="7">
        <v>1</v>
      </c>
      <c r="H21" s="10">
        <v>2</v>
      </c>
      <c r="I21" s="7">
        <v>2</v>
      </c>
      <c r="J21" s="7">
        <v>23</v>
      </c>
      <c r="K21" s="10">
        <v>1612</v>
      </c>
      <c r="L21" s="8">
        <v>35020</v>
      </c>
      <c r="M21" s="7">
        <v>2</v>
      </c>
      <c r="N21" s="1" t="s">
        <v>28</v>
      </c>
      <c r="O21" s="10">
        <v>1</v>
      </c>
      <c r="P21" s="7">
        <v>120</v>
      </c>
      <c r="Q21" s="10" t="s">
        <v>38</v>
      </c>
      <c r="R21" s="7" t="s">
        <v>40</v>
      </c>
      <c r="S21" s="10">
        <v>77</v>
      </c>
      <c r="T21" s="10">
        <v>43</v>
      </c>
      <c r="U21" s="7">
        <v>88</v>
      </c>
      <c r="V21" s="7">
        <v>6</v>
      </c>
      <c r="W21" s="7">
        <v>7</v>
      </c>
      <c r="X21" s="10">
        <v>0</v>
      </c>
      <c r="Y21" s="1">
        <v>101</v>
      </c>
      <c r="Z21" s="1">
        <v>101</v>
      </c>
      <c r="AA21" s="2">
        <v>80</v>
      </c>
      <c r="AB21" s="17">
        <v>87.128712871287135</v>
      </c>
      <c r="AC21" s="17">
        <v>87.128712871287135</v>
      </c>
      <c r="AD21" s="17">
        <v>73.333333333333329</v>
      </c>
      <c r="AE21" s="8">
        <v>35020</v>
      </c>
      <c r="AF21" s="8">
        <v>35020</v>
      </c>
      <c r="AG21" s="10">
        <v>1995</v>
      </c>
      <c r="AH21" s="3">
        <v>55.128767123287673</v>
      </c>
      <c r="AI21" s="4">
        <v>38307</v>
      </c>
      <c r="AJ21" s="4">
        <v>38491</v>
      </c>
      <c r="AK21" s="10">
        <v>2004</v>
      </c>
      <c r="AL21" s="3">
        <v>64.638356164383566</v>
      </c>
      <c r="AM21" s="6">
        <v>9.5095890410958912</v>
      </c>
      <c r="AN21" s="2">
        <v>9</v>
      </c>
      <c r="AO21" s="35">
        <v>1</v>
      </c>
    </row>
    <row r="22" spans="1:41" ht="15.5" x14ac:dyDescent="0.35">
      <c r="A22" s="72">
        <v>13</v>
      </c>
      <c r="B22" s="59" t="s">
        <v>96</v>
      </c>
      <c r="C22" s="7">
        <v>0</v>
      </c>
      <c r="D22" s="12">
        <v>2</v>
      </c>
      <c r="E22" s="12" t="s">
        <v>28</v>
      </c>
      <c r="F22" s="10">
        <v>2</v>
      </c>
      <c r="G22" s="10">
        <v>4</v>
      </c>
      <c r="H22" s="10">
        <v>1</v>
      </c>
      <c r="I22" s="7">
        <v>2</v>
      </c>
      <c r="J22" s="10">
        <v>39</v>
      </c>
      <c r="K22" s="12">
        <v>2740</v>
      </c>
      <c r="L22" s="18">
        <v>35236</v>
      </c>
      <c r="M22" s="10">
        <v>2</v>
      </c>
      <c r="N22" s="12" t="s">
        <v>28</v>
      </c>
      <c r="O22" s="10">
        <v>1</v>
      </c>
      <c r="P22" s="10">
        <v>120</v>
      </c>
      <c r="Q22" s="10" t="s">
        <v>38</v>
      </c>
      <c r="R22" s="7" t="s">
        <v>40</v>
      </c>
      <c r="S22" s="10">
        <v>77</v>
      </c>
      <c r="T22" s="10">
        <v>43</v>
      </c>
      <c r="U22" s="10">
        <v>90</v>
      </c>
      <c r="V22" s="10" t="s">
        <v>28</v>
      </c>
      <c r="W22" s="10" t="s">
        <v>28</v>
      </c>
      <c r="X22" s="10" t="s">
        <v>28</v>
      </c>
      <c r="Y22" s="12">
        <v>115</v>
      </c>
      <c r="Z22" s="12">
        <v>115</v>
      </c>
      <c r="AA22" s="13">
        <v>80</v>
      </c>
      <c r="AB22" s="17">
        <v>78.260869565217391</v>
      </c>
      <c r="AC22" s="17">
        <v>78.260869565217391</v>
      </c>
      <c r="AD22" s="17">
        <v>75</v>
      </c>
      <c r="AE22" s="18">
        <v>35389</v>
      </c>
      <c r="AF22" s="18">
        <v>35389</v>
      </c>
      <c r="AG22" s="13">
        <v>1996</v>
      </c>
      <c r="AH22" s="14" t="s">
        <v>28</v>
      </c>
      <c r="AI22" s="15">
        <v>38675</v>
      </c>
      <c r="AJ22" s="15">
        <v>39155</v>
      </c>
      <c r="AK22" s="12">
        <v>2007</v>
      </c>
      <c r="AL22" s="14" t="s">
        <v>28</v>
      </c>
      <c r="AM22" s="17">
        <v>10.317808219178081</v>
      </c>
      <c r="AN22" s="13">
        <v>9</v>
      </c>
      <c r="AO22" s="34">
        <v>2</v>
      </c>
    </row>
    <row r="23" spans="1:41" ht="15.5" x14ac:dyDescent="0.35">
      <c r="A23" s="72">
        <v>13</v>
      </c>
      <c r="B23" s="59" t="s">
        <v>97</v>
      </c>
      <c r="C23" s="7">
        <v>0</v>
      </c>
      <c r="D23" s="12">
        <v>1</v>
      </c>
      <c r="E23" s="12">
        <v>1941</v>
      </c>
      <c r="F23" s="10">
        <v>5</v>
      </c>
      <c r="G23" s="10">
        <v>1</v>
      </c>
      <c r="H23" s="10">
        <v>2</v>
      </c>
      <c r="I23" s="7">
        <v>2</v>
      </c>
      <c r="J23" s="10">
        <v>39</v>
      </c>
      <c r="K23" s="12">
        <v>2740</v>
      </c>
      <c r="L23" s="18">
        <v>35236</v>
      </c>
      <c r="M23" s="10">
        <v>2</v>
      </c>
      <c r="N23" s="12" t="s">
        <v>28</v>
      </c>
      <c r="O23" s="10">
        <v>1</v>
      </c>
      <c r="P23" s="10">
        <v>120</v>
      </c>
      <c r="Q23" s="10" t="s">
        <v>38</v>
      </c>
      <c r="R23" s="7" t="s">
        <v>40</v>
      </c>
      <c r="S23" s="10">
        <v>77</v>
      </c>
      <c r="T23" s="10">
        <v>43</v>
      </c>
      <c r="U23" s="10">
        <v>88</v>
      </c>
      <c r="V23" s="10" t="s">
        <v>28</v>
      </c>
      <c r="W23" s="10" t="s">
        <v>28</v>
      </c>
      <c r="X23" s="10" t="s">
        <v>28</v>
      </c>
      <c r="Y23" s="12">
        <v>112</v>
      </c>
      <c r="Z23" s="12">
        <v>112</v>
      </c>
      <c r="AA23" s="13">
        <v>80</v>
      </c>
      <c r="AB23" s="17">
        <v>78.571428571428569</v>
      </c>
      <c r="AC23" s="17">
        <v>78.571428571428569</v>
      </c>
      <c r="AD23" s="17">
        <v>73.333333333333329</v>
      </c>
      <c r="AE23" s="18">
        <v>35389</v>
      </c>
      <c r="AF23" s="18">
        <v>35389</v>
      </c>
      <c r="AG23" s="10">
        <v>1996</v>
      </c>
      <c r="AH23" s="14">
        <v>55.063013698630137</v>
      </c>
      <c r="AI23" s="15">
        <v>38675</v>
      </c>
      <c r="AJ23" s="15">
        <v>38491</v>
      </c>
      <c r="AK23" s="12">
        <v>2005</v>
      </c>
      <c r="AL23" s="14">
        <v>63.561643835616437</v>
      </c>
      <c r="AM23" s="17">
        <v>8.4986301369863018</v>
      </c>
      <c r="AN23" s="13">
        <v>9</v>
      </c>
      <c r="AO23" s="34">
        <v>1</v>
      </c>
    </row>
    <row r="24" spans="1:41" ht="15.5" x14ac:dyDescent="0.35">
      <c r="A24" s="72">
        <v>13</v>
      </c>
      <c r="B24" s="59" t="s">
        <v>98</v>
      </c>
      <c r="C24" s="7">
        <v>0</v>
      </c>
      <c r="D24" s="12">
        <v>1</v>
      </c>
      <c r="E24" s="12">
        <v>1952</v>
      </c>
      <c r="F24" s="10">
        <v>1</v>
      </c>
      <c r="G24" s="10">
        <v>1</v>
      </c>
      <c r="H24" s="10">
        <v>2</v>
      </c>
      <c r="I24" s="7">
        <v>2</v>
      </c>
      <c r="J24" s="10">
        <v>39</v>
      </c>
      <c r="K24" s="12">
        <v>2740</v>
      </c>
      <c r="L24" s="18">
        <v>35236</v>
      </c>
      <c r="M24" s="10">
        <v>2</v>
      </c>
      <c r="N24" s="12" t="s">
        <v>28</v>
      </c>
      <c r="O24" s="10">
        <v>1</v>
      </c>
      <c r="P24" s="10">
        <v>120</v>
      </c>
      <c r="Q24" s="10" t="s">
        <v>38</v>
      </c>
      <c r="R24" s="7" t="s">
        <v>40</v>
      </c>
      <c r="S24" s="10">
        <v>77</v>
      </c>
      <c r="T24" s="10">
        <v>43</v>
      </c>
      <c r="U24" s="10">
        <v>89</v>
      </c>
      <c r="V24" s="10" t="s">
        <v>28</v>
      </c>
      <c r="W24" s="10" t="s">
        <v>28</v>
      </c>
      <c r="X24" s="10" t="s">
        <v>28</v>
      </c>
      <c r="Y24" s="12">
        <v>113</v>
      </c>
      <c r="Z24" s="12">
        <v>113</v>
      </c>
      <c r="AA24" s="13">
        <v>80</v>
      </c>
      <c r="AB24" s="17">
        <v>78.761061946902657</v>
      </c>
      <c r="AC24" s="17">
        <v>78.761061946902657</v>
      </c>
      <c r="AD24" s="17">
        <v>74.166666666666671</v>
      </c>
      <c r="AE24" s="18">
        <v>35389</v>
      </c>
      <c r="AF24" s="18">
        <v>35389</v>
      </c>
      <c r="AG24" s="13">
        <v>1996</v>
      </c>
      <c r="AH24" s="14">
        <v>44.515068493150686</v>
      </c>
      <c r="AI24" s="15">
        <v>38675</v>
      </c>
      <c r="AJ24" s="15">
        <v>38491</v>
      </c>
      <c r="AK24" s="12">
        <v>2005</v>
      </c>
      <c r="AL24" s="14">
        <v>53.013698630136986</v>
      </c>
      <c r="AM24" s="17">
        <v>8.4986301369863018</v>
      </c>
      <c r="AN24" s="13">
        <v>9</v>
      </c>
      <c r="AO24" s="34">
        <v>1</v>
      </c>
    </row>
    <row r="25" spans="1:41" ht="15.5" x14ac:dyDescent="0.35">
      <c r="A25" s="72">
        <v>13</v>
      </c>
      <c r="B25" s="59" t="s">
        <v>99</v>
      </c>
      <c r="C25" s="7">
        <v>2</v>
      </c>
      <c r="D25" s="10">
        <v>1</v>
      </c>
      <c r="E25" s="12">
        <v>1940</v>
      </c>
      <c r="F25" s="10">
        <v>2</v>
      </c>
      <c r="G25" s="10">
        <v>2</v>
      </c>
      <c r="H25" s="10">
        <v>1</v>
      </c>
      <c r="I25" s="7">
        <v>2</v>
      </c>
      <c r="J25" s="10">
        <v>39</v>
      </c>
      <c r="K25" s="12">
        <v>2740</v>
      </c>
      <c r="L25" s="18">
        <v>35236</v>
      </c>
      <c r="M25" s="10">
        <v>2</v>
      </c>
      <c r="N25" s="12" t="s">
        <v>28</v>
      </c>
      <c r="O25" s="10">
        <v>1</v>
      </c>
      <c r="P25" s="10">
        <v>120</v>
      </c>
      <c r="Q25" s="10" t="s">
        <v>38</v>
      </c>
      <c r="R25" s="7" t="s">
        <v>40</v>
      </c>
      <c r="S25" s="10">
        <v>77</v>
      </c>
      <c r="T25" s="10">
        <v>43</v>
      </c>
      <c r="U25" s="10">
        <v>90</v>
      </c>
      <c r="V25" s="10" t="s">
        <v>28</v>
      </c>
      <c r="W25" s="10" t="s">
        <v>28</v>
      </c>
      <c r="X25" s="10" t="s">
        <v>28</v>
      </c>
      <c r="Y25" s="12">
        <v>113</v>
      </c>
      <c r="Z25" s="12">
        <v>113</v>
      </c>
      <c r="AA25" s="13">
        <v>80</v>
      </c>
      <c r="AB25" s="17">
        <v>79.646017699115049</v>
      </c>
      <c r="AC25" s="17">
        <v>79.646017699115049</v>
      </c>
      <c r="AD25" s="17">
        <v>75</v>
      </c>
      <c r="AE25" s="18">
        <v>35389</v>
      </c>
      <c r="AF25" s="18">
        <v>35389</v>
      </c>
      <c r="AG25" s="10">
        <v>1996</v>
      </c>
      <c r="AH25" s="14">
        <v>56.56986301369863</v>
      </c>
      <c r="AI25" s="15">
        <v>38675</v>
      </c>
      <c r="AJ25" s="15">
        <v>38491</v>
      </c>
      <c r="AK25" s="12">
        <v>2005</v>
      </c>
      <c r="AL25" s="14">
        <v>65.06849315068493</v>
      </c>
      <c r="AM25" s="17">
        <v>8.4986301369863018</v>
      </c>
      <c r="AN25" s="13">
        <v>9</v>
      </c>
      <c r="AO25" s="34">
        <v>1</v>
      </c>
    </row>
    <row r="26" spans="1:41" ht="15.5" x14ac:dyDescent="0.35">
      <c r="A26" s="72">
        <v>13</v>
      </c>
      <c r="B26" s="59" t="s">
        <v>100</v>
      </c>
      <c r="C26" s="7">
        <v>0</v>
      </c>
      <c r="D26" s="10">
        <v>1</v>
      </c>
      <c r="E26" s="10">
        <v>1945</v>
      </c>
      <c r="F26" s="7">
        <v>4</v>
      </c>
      <c r="G26" s="7">
        <v>1</v>
      </c>
      <c r="H26" s="10">
        <v>2</v>
      </c>
      <c r="I26" s="7">
        <v>2</v>
      </c>
      <c r="J26" s="7">
        <v>39</v>
      </c>
      <c r="K26" s="1">
        <v>2740</v>
      </c>
      <c r="L26" s="8">
        <v>35236</v>
      </c>
      <c r="M26" s="7">
        <v>2</v>
      </c>
      <c r="N26" s="1" t="s">
        <v>28</v>
      </c>
      <c r="O26" s="10">
        <v>1</v>
      </c>
      <c r="P26" s="7">
        <v>120</v>
      </c>
      <c r="Q26" s="10" t="s">
        <v>38</v>
      </c>
      <c r="R26" s="7" t="s">
        <v>40</v>
      </c>
      <c r="S26" s="10">
        <v>77</v>
      </c>
      <c r="T26" s="10">
        <v>43</v>
      </c>
      <c r="U26" s="7">
        <v>85</v>
      </c>
      <c r="V26" s="10" t="s">
        <v>28</v>
      </c>
      <c r="W26" s="10" t="s">
        <v>28</v>
      </c>
      <c r="X26" s="10" t="s">
        <v>28</v>
      </c>
      <c r="Y26" s="1">
        <v>111</v>
      </c>
      <c r="Z26" s="1">
        <v>111</v>
      </c>
      <c r="AA26" s="2">
        <v>80</v>
      </c>
      <c r="AB26" s="17">
        <v>76.576576576576571</v>
      </c>
      <c r="AC26" s="17">
        <v>76.576576576576571</v>
      </c>
      <c r="AD26" s="17">
        <v>70.833333333333343</v>
      </c>
      <c r="AE26" s="8">
        <v>35389</v>
      </c>
      <c r="AF26" s="8">
        <v>35389</v>
      </c>
      <c r="AG26" s="10">
        <v>1996</v>
      </c>
      <c r="AH26" s="3">
        <v>51.238356164383561</v>
      </c>
      <c r="AI26" s="4">
        <v>38675</v>
      </c>
      <c r="AJ26" s="4">
        <v>38491</v>
      </c>
      <c r="AK26" s="1">
        <v>2005</v>
      </c>
      <c r="AL26" s="3">
        <v>59.736986301369861</v>
      </c>
      <c r="AM26" s="6">
        <v>8.4986301369863018</v>
      </c>
      <c r="AN26" s="2">
        <v>9</v>
      </c>
      <c r="AO26" s="35">
        <v>2</v>
      </c>
    </row>
    <row r="27" spans="1:41" s="31" customFormat="1" ht="15.5" x14ac:dyDescent="0.35">
      <c r="A27" s="72">
        <v>13</v>
      </c>
      <c r="B27" s="59" t="s">
        <v>101</v>
      </c>
      <c r="C27" s="7">
        <v>0</v>
      </c>
      <c r="D27" s="10">
        <v>1</v>
      </c>
      <c r="E27" s="10">
        <v>1942</v>
      </c>
      <c r="F27" s="7">
        <v>1</v>
      </c>
      <c r="G27" s="7">
        <v>1</v>
      </c>
      <c r="H27" s="10">
        <v>1</v>
      </c>
      <c r="I27" s="7">
        <v>2</v>
      </c>
      <c r="J27" s="7">
        <v>39</v>
      </c>
      <c r="K27" s="1">
        <v>2740</v>
      </c>
      <c r="L27" s="8">
        <v>35236</v>
      </c>
      <c r="M27" s="7">
        <v>2</v>
      </c>
      <c r="N27" s="1" t="s">
        <v>28</v>
      </c>
      <c r="O27" s="10">
        <v>1</v>
      </c>
      <c r="P27" s="10">
        <v>120</v>
      </c>
      <c r="Q27" s="10" t="s">
        <v>38</v>
      </c>
      <c r="R27" s="7" t="s">
        <v>40</v>
      </c>
      <c r="S27" s="10">
        <v>77</v>
      </c>
      <c r="T27" s="10">
        <v>43</v>
      </c>
      <c r="U27" s="7">
        <v>89</v>
      </c>
      <c r="V27" s="10" t="s">
        <v>28</v>
      </c>
      <c r="W27" s="10" t="s">
        <v>28</v>
      </c>
      <c r="X27" s="10" t="s">
        <v>28</v>
      </c>
      <c r="Y27" s="1">
        <v>114</v>
      </c>
      <c r="Z27" s="1">
        <v>114</v>
      </c>
      <c r="AA27" s="2">
        <v>80</v>
      </c>
      <c r="AB27" s="17">
        <v>78.070175438596493</v>
      </c>
      <c r="AC27" s="17">
        <v>78.070175438596493</v>
      </c>
      <c r="AD27" s="17">
        <v>74.166666666666671</v>
      </c>
      <c r="AE27" s="8">
        <v>35389</v>
      </c>
      <c r="AF27" s="8">
        <v>35389</v>
      </c>
      <c r="AG27" s="10">
        <v>1996</v>
      </c>
      <c r="AH27" s="3">
        <v>54.523287671232879</v>
      </c>
      <c r="AI27" s="4">
        <v>38675</v>
      </c>
      <c r="AJ27" s="4">
        <v>38491</v>
      </c>
      <c r="AK27" s="1">
        <v>2005</v>
      </c>
      <c r="AL27" s="3">
        <v>63.021917808219179</v>
      </c>
      <c r="AM27" s="6">
        <v>8.4986301369863018</v>
      </c>
      <c r="AN27" s="2">
        <v>9</v>
      </c>
      <c r="AO27" s="35">
        <v>1</v>
      </c>
    </row>
    <row r="28" spans="1:41" ht="15.5" x14ac:dyDescent="0.35">
      <c r="A28" s="72">
        <v>13</v>
      </c>
      <c r="B28" s="59" t="s">
        <v>102</v>
      </c>
      <c r="C28" s="7">
        <v>0</v>
      </c>
      <c r="D28" s="10">
        <v>2</v>
      </c>
      <c r="E28" s="1">
        <v>1939</v>
      </c>
      <c r="F28" s="7">
        <v>1</v>
      </c>
      <c r="G28" s="7">
        <v>1</v>
      </c>
      <c r="H28" s="10">
        <v>1</v>
      </c>
      <c r="I28" s="7">
        <v>2</v>
      </c>
      <c r="J28" s="7">
        <v>39</v>
      </c>
      <c r="K28" s="1">
        <v>2740</v>
      </c>
      <c r="L28" s="8">
        <v>35236</v>
      </c>
      <c r="M28" s="7">
        <v>2</v>
      </c>
      <c r="N28" s="1" t="s">
        <v>28</v>
      </c>
      <c r="O28" s="10">
        <v>1</v>
      </c>
      <c r="P28" s="7">
        <v>120</v>
      </c>
      <c r="Q28" s="10" t="s">
        <v>38</v>
      </c>
      <c r="R28" s="7" t="s">
        <v>40</v>
      </c>
      <c r="S28" s="10">
        <v>77</v>
      </c>
      <c r="T28" s="10">
        <v>43</v>
      </c>
      <c r="U28" s="7">
        <v>95</v>
      </c>
      <c r="V28" s="10" t="s">
        <v>28</v>
      </c>
      <c r="W28" s="10" t="s">
        <v>28</v>
      </c>
      <c r="X28" s="10" t="s">
        <v>28</v>
      </c>
      <c r="Y28" s="1">
        <v>112</v>
      </c>
      <c r="Z28" s="1">
        <v>112</v>
      </c>
      <c r="AA28" s="2">
        <v>80</v>
      </c>
      <c r="AB28" s="17">
        <v>84.821428571428569</v>
      </c>
      <c r="AC28" s="17">
        <v>84.821428571428569</v>
      </c>
      <c r="AD28" s="17">
        <v>79.166666666666657</v>
      </c>
      <c r="AE28" s="8">
        <v>35389</v>
      </c>
      <c r="AF28" s="8">
        <v>35389</v>
      </c>
      <c r="AG28" s="10">
        <v>1996</v>
      </c>
      <c r="AH28" s="3">
        <v>57.030136986301372</v>
      </c>
      <c r="AI28" s="4">
        <v>38675</v>
      </c>
      <c r="AJ28" s="4">
        <v>38491</v>
      </c>
      <c r="AK28" s="1">
        <v>2005</v>
      </c>
      <c r="AL28" s="3">
        <v>65.528767123287665</v>
      </c>
      <c r="AM28" s="6">
        <v>8.4986301369863018</v>
      </c>
      <c r="AN28" s="2">
        <v>9</v>
      </c>
      <c r="AO28" s="35">
        <v>2</v>
      </c>
    </row>
    <row r="29" spans="1:41" ht="15.5" x14ac:dyDescent="0.35">
      <c r="A29" s="72">
        <v>13</v>
      </c>
      <c r="B29" s="59" t="s">
        <v>103</v>
      </c>
      <c r="C29" s="7">
        <v>2</v>
      </c>
      <c r="D29" s="10">
        <v>1</v>
      </c>
      <c r="E29" s="10">
        <v>1937</v>
      </c>
      <c r="F29" s="7">
        <v>2</v>
      </c>
      <c r="G29" s="7">
        <v>2</v>
      </c>
      <c r="H29" s="10">
        <v>1</v>
      </c>
      <c r="I29" s="7">
        <v>2</v>
      </c>
      <c r="J29" s="7">
        <v>39</v>
      </c>
      <c r="K29" s="1">
        <v>2740</v>
      </c>
      <c r="L29" s="8">
        <v>35236</v>
      </c>
      <c r="M29" s="7">
        <v>2</v>
      </c>
      <c r="N29" s="1" t="s">
        <v>28</v>
      </c>
      <c r="O29" s="10">
        <v>1</v>
      </c>
      <c r="P29" s="7">
        <v>120</v>
      </c>
      <c r="Q29" s="10" t="s">
        <v>38</v>
      </c>
      <c r="R29" s="7" t="s">
        <v>40</v>
      </c>
      <c r="S29" s="10">
        <v>77</v>
      </c>
      <c r="T29" s="10">
        <v>43</v>
      </c>
      <c r="U29" s="7">
        <v>91</v>
      </c>
      <c r="V29" s="10" t="s">
        <v>28</v>
      </c>
      <c r="W29" s="10" t="s">
        <v>28</v>
      </c>
      <c r="X29" s="10" t="s">
        <v>28</v>
      </c>
      <c r="Y29" s="1">
        <v>114</v>
      </c>
      <c r="Z29" s="1">
        <v>114</v>
      </c>
      <c r="AA29" s="2">
        <v>80</v>
      </c>
      <c r="AB29" s="17">
        <v>79.824561403508781</v>
      </c>
      <c r="AC29" s="17">
        <v>79.824561403508781</v>
      </c>
      <c r="AD29" s="17">
        <v>75.833333333333329</v>
      </c>
      <c r="AE29" s="8">
        <v>35389</v>
      </c>
      <c r="AF29" s="8">
        <v>35389</v>
      </c>
      <c r="AG29" s="10">
        <v>1996</v>
      </c>
      <c r="AH29" s="3">
        <v>59.024657534246572</v>
      </c>
      <c r="AI29" s="4">
        <v>38675</v>
      </c>
      <c r="AJ29" s="4">
        <v>38491</v>
      </c>
      <c r="AK29" s="1">
        <v>2005</v>
      </c>
      <c r="AL29" s="3">
        <v>67.523287671232879</v>
      </c>
      <c r="AM29" s="6">
        <v>8.4986301369863018</v>
      </c>
      <c r="AN29" s="2">
        <v>9</v>
      </c>
      <c r="AO29" s="35">
        <v>1</v>
      </c>
    </row>
    <row r="30" spans="1:41" ht="15.5" x14ac:dyDescent="0.35">
      <c r="A30" s="72">
        <v>13</v>
      </c>
      <c r="B30" s="59" t="s">
        <v>104</v>
      </c>
      <c r="C30" s="7">
        <v>0</v>
      </c>
      <c r="D30" s="12">
        <v>1</v>
      </c>
      <c r="E30" s="12">
        <v>1939</v>
      </c>
      <c r="F30" s="10">
        <v>5</v>
      </c>
      <c r="G30" s="10">
        <v>1</v>
      </c>
      <c r="H30" s="10">
        <v>2</v>
      </c>
      <c r="I30" s="7">
        <v>2</v>
      </c>
      <c r="J30" s="10">
        <v>41</v>
      </c>
      <c r="K30" s="12">
        <v>2888</v>
      </c>
      <c r="L30" s="18">
        <v>35320</v>
      </c>
      <c r="M30" s="10">
        <v>2</v>
      </c>
      <c r="N30" s="12" t="s">
        <v>28</v>
      </c>
      <c r="O30" s="10">
        <v>1</v>
      </c>
      <c r="P30" s="10">
        <v>120</v>
      </c>
      <c r="Q30" s="10" t="s">
        <v>38</v>
      </c>
      <c r="R30" s="7" t="s">
        <v>40</v>
      </c>
      <c r="S30" s="10">
        <v>77</v>
      </c>
      <c r="T30" s="10">
        <v>43</v>
      </c>
      <c r="U30" s="10">
        <v>85</v>
      </c>
      <c r="V30" s="10">
        <v>14</v>
      </c>
      <c r="W30" s="10">
        <v>8</v>
      </c>
      <c r="X30" s="12">
        <v>0</v>
      </c>
      <c r="Y30" s="12">
        <v>107</v>
      </c>
      <c r="Z30" s="12">
        <v>107</v>
      </c>
      <c r="AA30" s="13">
        <v>80</v>
      </c>
      <c r="AB30" s="17">
        <v>79.43925233644859</v>
      </c>
      <c r="AC30" s="17">
        <v>79.43925233644859</v>
      </c>
      <c r="AD30" s="17">
        <v>70.833333333333343</v>
      </c>
      <c r="AE30" s="18">
        <v>35320</v>
      </c>
      <c r="AF30" s="18">
        <v>35320</v>
      </c>
      <c r="AG30" s="13">
        <v>1996</v>
      </c>
      <c r="AH30" s="14">
        <v>57.435616438356163</v>
      </c>
      <c r="AI30" s="15">
        <v>38606</v>
      </c>
      <c r="AJ30" s="15">
        <v>37812</v>
      </c>
      <c r="AK30" s="12">
        <v>2003</v>
      </c>
      <c r="AL30" s="14">
        <v>64.263013698630132</v>
      </c>
      <c r="AM30" s="17">
        <v>6.8273972602739725</v>
      </c>
      <c r="AN30" s="13">
        <v>9</v>
      </c>
      <c r="AO30" s="34">
        <v>2</v>
      </c>
    </row>
    <row r="31" spans="1:41" ht="15.5" x14ac:dyDescent="0.35">
      <c r="A31" s="72">
        <v>13</v>
      </c>
      <c r="B31" s="59" t="s">
        <v>105</v>
      </c>
      <c r="C31" s="7">
        <v>1</v>
      </c>
      <c r="D31" s="10">
        <v>1</v>
      </c>
      <c r="E31" s="10">
        <v>1956</v>
      </c>
      <c r="F31" s="10">
        <v>1</v>
      </c>
      <c r="G31" s="10">
        <v>1</v>
      </c>
      <c r="H31" s="10">
        <v>2</v>
      </c>
      <c r="I31" s="7">
        <v>2</v>
      </c>
      <c r="J31" s="7">
        <v>41</v>
      </c>
      <c r="K31" s="10">
        <v>2888</v>
      </c>
      <c r="L31" s="18">
        <v>35320</v>
      </c>
      <c r="M31" s="7">
        <v>2</v>
      </c>
      <c r="N31" s="1" t="s">
        <v>28</v>
      </c>
      <c r="O31" s="10">
        <v>1</v>
      </c>
      <c r="P31" s="7">
        <v>120</v>
      </c>
      <c r="Q31" s="10" t="s">
        <v>38</v>
      </c>
      <c r="R31" s="7" t="s">
        <v>40</v>
      </c>
      <c r="S31" s="10">
        <v>77</v>
      </c>
      <c r="T31" s="10">
        <v>43</v>
      </c>
      <c r="U31" s="7">
        <v>85</v>
      </c>
      <c r="V31" s="10">
        <v>14</v>
      </c>
      <c r="W31" s="10">
        <v>8</v>
      </c>
      <c r="X31" s="10">
        <v>0</v>
      </c>
      <c r="Y31" s="1">
        <v>107</v>
      </c>
      <c r="Z31" s="1">
        <v>107</v>
      </c>
      <c r="AA31" s="2">
        <v>80</v>
      </c>
      <c r="AB31" s="17">
        <v>79.43925233644859</v>
      </c>
      <c r="AC31" s="17">
        <v>79.43925233644859</v>
      </c>
      <c r="AD31" s="17">
        <v>70.833333333333343</v>
      </c>
      <c r="AE31" s="18">
        <v>35320</v>
      </c>
      <c r="AF31" s="18">
        <v>35320</v>
      </c>
      <c r="AG31" s="10">
        <v>1996</v>
      </c>
      <c r="AH31" s="3">
        <v>40.468493150684928</v>
      </c>
      <c r="AI31" s="4">
        <v>38606</v>
      </c>
      <c r="AJ31" s="4">
        <v>38491</v>
      </c>
      <c r="AK31" s="1">
        <v>2005</v>
      </c>
      <c r="AL31" s="3">
        <v>49.156164383561645</v>
      </c>
      <c r="AM31" s="6">
        <v>8.6876712328767116</v>
      </c>
      <c r="AN31" s="2">
        <v>9</v>
      </c>
      <c r="AO31" s="35">
        <v>2</v>
      </c>
    </row>
    <row r="32" spans="1:41" ht="15.5" x14ac:dyDescent="0.35">
      <c r="A32" s="72">
        <v>13</v>
      </c>
      <c r="B32" s="59" t="s">
        <v>106</v>
      </c>
      <c r="C32" s="7">
        <v>2</v>
      </c>
      <c r="D32" s="12">
        <v>1</v>
      </c>
      <c r="E32" s="12">
        <v>1949</v>
      </c>
      <c r="F32" s="10">
        <v>2</v>
      </c>
      <c r="G32" s="10">
        <v>2</v>
      </c>
      <c r="H32" s="10">
        <v>1</v>
      </c>
      <c r="I32" s="7">
        <v>2</v>
      </c>
      <c r="J32" s="10">
        <v>105</v>
      </c>
      <c r="K32" s="12">
        <v>7741</v>
      </c>
      <c r="L32" s="18">
        <v>36335</v>
      </c>
      <c r="M32" s="10">
        <v>2</v>
      </c>
      <c r="N32" s="12" t="s">
        <v>28</v>
      </c>
      <c r="O32" s="10">
        <v>1</v>
      </c>
      <c r="P32" s="10">
        <v>120</v>
      </c>
      <c r="Q32" s="10" t="s">
        <v>38</v>
      </c>
      <c r="R32" s="7" t="s">
        <v>40</v>
      </c>
      <c r="S32" s="10">
        <v>77</v>
      </c>
      <c r="T32" s="10">
        <v>43</v>
      </c>
      <c r="U32" s="10">
        <v>87</v>
      </c>
      <c r="V32" s="10">
        <v>10</v>
      </c>
      <c r="W32" s="10">
        <v>9</v>
      </c>
      <c r="X32" s="12">
        <v>0</v>
      </c>
      <c r="Y32" s="12">
        <v>106</v>
      </c>
      <c r="Z32" s="12">
        <v>106</v>
      </c>
      <c r="AA32" s="13">
        <v>80</v>
      </c>
      <c r="AB32" s="17">
        <v>82.075471698113205</v>
      </c>
      <c r="AC32" s="17">
        <v>82.075471698113205</v>
      </c>
      <c r="AD32" s="17">
        <v>72.5</v>
      </c>
      <c r="AE32" s="18">
        <v>36335</v>
      </c>
      <c r="AF32" s="18">
        <v>36335</v>
      </c>
      <c r="AG32" s="13">
        <v>1999</v>
      </c>
      <c r="AH32" s="14">
        <v>49.589041095890408</v>
      </c>
      <c r="AI32" s="15">
        <v>39622</v>
      </c>
      <c r="AJ32" s="15">
        <v>39619</v>
      </c>
      <c r="AK32" s="12">
        <v>2008</v>
      </c>
      <c r="AL32" s="14">
        <v>58.586301369863016</v>
      </c>
      <c r="AM32" s="17">
        <v>8.9972602739726035</v>
      </c>
      <c r="AN32" s="13">
        <v>9</v>
      </c>
      <c r="AO32" s="34">
        <v>2</v>
      </c>
    </row>
    <row r="33" spans="1:41" ht="15.5" x14ac:dyDescent="0.35">
      <c r="A33" s="72">
        <v>13</v>
      </c>
      <c r="B33" s="59" t="s">
        <v>107</v>
      </c>
      <c r="C33" s="7">
        <v>0</v>
      </c>
      <c r="D33" s="12">
        <v>1</v>
      </c>
      <c r="E33" s="12">
        <v>1943</v>
      </c>
      <c r="F33" s="10">
        <v>1</v>
      </c>
      <c r="G33" s="10">
        <v>1</v>
      </c>
      <c r="H33" s="10">
        <v>1</v>
      </c>
      <c r="I33" s="7">
        <v>2</v>
      </c>
      <c r="J33" s="10">
        <v>105</v>
      </c>
      <c r="K33" s="12">
        <v>7741</v>
      </c>
      <c r="L33" s="18">
        <v>36335</v>
      </c>
      <c r="M33" s="10">
        <v>2</v>
      </c>
      <c r="N33" s="12" t="s">
        <v>28</v>
      </c>
      <c r="O33" s="10">
        <v>1</v>
      </c>
      <c r="P33" s="10">
        <v>120</v>
      </c>
      <c r="Q33" s="10" t="s">
        <v>38</v>
      </c>
      <c r="R33" s="7" t="s">
        <v>40</v>
      </c>
      <c r="S33" s="10">
        <v>77</v>
      </c>
      <c r="T33" s="10">
        <v>43</v>
      </c>
      <c r="U33" s="10">
        <v>86</v>
      </c>
      <c r="V33" s="10">
        <v>12</v>
      </c>
      <c r="W33" s="10">
        <v>7</v>
      </c>
      <c r="X33" s="12">
        <v>0</v>
      </c>
      <c r="Y33" s="12">
        <v>105</v>
      </c>
      <c r="Z33" s="12">
        <v>105</v>
      </c>
      <c r="AA33" s="13">
        <v>80</v>
      </c>
      <c r="AB33" s="17">
        <v>81.904761904761898</v>
      </c>
      <c r="AC33" s="17">
        <v>81.904761904761898</v>
      </c>
      <c r="AD33" s="17">
        <v>71.666666666666671</v>
      </c>
      <c r="AE33" s="18">
        <v>36335</v>
      </c>
      <c r="AF33" s="18">
        <v>36335</v>
      </c>
      <c r="AG33" s="13">
        <v>1999</v>
      </c>
      <c r="AH33" s="14">
        <v>56.12054794520548</v>
      </c>
      <c r="AI33" s="15">
        <v>39622</v>
      </c>
      <c r="AJ33" s="15">
        <v>39155</v>
      </c>
      <c r="AK33" s="12">
        <v>2007</v>
      </c>
      <c r="AL33" s="14">
        <v>63.846575342465755</v>
      </c>
      <c r="AM33" s="17">
        <v>7.7260273972602738</v>
      </c>
      <c r="AN33" s="13">
        <v>9</v>
      </c>
      <c r="AO33" s="34">
        <v>1</v>
      </c>
    </row>
    <row r="34" spans="1:41" ht="15.5" x14ac:dyDescent="0.35">
      <c r="A34" s="72">
        <v>13</v>
      </c>
      <c r="B34" s="59" t="s">
        <v>108</v>
      </c>
      <c r="C34" s="7">
        <v>2</v>
      </c>
      <c r="D34" s="10">
        <v>1</v>
      </c>
      <c r="E34" s="10">
        <v>1940</v>
      </c>
      <c r="F34" s="10">
        <v>2</v>
      </c>
      <c r="G34" s="10">
        <v>2</v>
      </c>
      <c r="H34" s="10">
        <v>2</v>
      </c>
      <c r="I34" s="7">
        <v>2</v>
      </c>
      <c r="J34" s="10">
        <v>105</v>
      </c>
      <c r="K34" s="10">
        <v>7741</v>
      </c>
      <c r="L34" s="18">
        <v>36335</v>
      </c>
      <c r="M34" s="10">
        <v>2</v>
      </c>
      <c r="N34" s="1" t="s">
        <v>28</v>
      </c>
      <c r="O34" s="10">
        <v>1</v>
      </c>
      <c r="P34" s="10">
        <v>120</v>
      </c>
      <c r="Q34" s="10" t="s">
        <v>38</v>
      </c>
      <c r="R34" s="7" t="s">
        <v>40</v>
      </c>
      <c r="S34" s="10">
        <v>77</v>
      </c>
      <c r="T34" s="10">
        <v>43</v>
      </c>
      <c r="U34" s="10">
        <v>81</v>
      </c>
      <c r="V34" s="10">
        <v>15</v>
      </c>
      <c r="W34" s="10">
        <v>10</v>
      </c>
      <c r="X34" s="10">
        <v>0</v>
      </c>
      <c r="Y34" s="1">
        <v>106</v>
      </c>
      <c r="Z34" s="1">
        <v>106</v>
      </c>
      <c r="AA34" s="2">
        <v>80</v>
      </c>
      <c r="AB34" s="17">
        <v>76.415094339622641</v>
      </c>
      <c r="AC34" s="17">
        <v>76.415094339622641</v>
      </c>
      <c r="AD34" s="17">
        <v>67.5</v>
      </c>
      <c r="AE34" s="18">
        <v>36335</v>
      </c>
      <c r="AF34" s="18">
        <v>36335</v>
      </c>
      <c r="AG34" s="10">
        <v>1999</v>
      </c>
      <c r="AH34" s="3">
        <v>58.602739726027394</v>
      </c>
      <c r="AI34" s="15">
        <v>39622</v>
      </c>
      <c r="AJ34" s="4">
        <v>38527</v>
      </c>
      <c r="AK34" s="1">
        <v>2005</v>
      </c>
      <c r="AL34" s="3">
        <v>64.608219178082194</v>
      </c>
      <c r="AM34" s="6">
        <v>6.0054794520547947</v>
      </c>
      <c r="AN34" s="2">
        <v>9</v>
      </c>
      <c r="AO34" s="34">
        <v>2</v>
      </c>
    </row>
    <row r="35" spans="1:41" ht="15.5" x14ac:dyDescent="0.35">
      <c r="A35" s="72">
        <v>13</v>
      </c>
      <c r="B35" s="59" t="s">
        <v>109</v>
      </c>
      <c r="C35" s="7">
        <v>2</v>
      </c>
      <c r="D35" s="10">
        <v>1</v>
      </c>
      <c r="E35" s="10">
        <v>1952</v>
      </c>
      <c r="F35" s="10">
        <v>2</v>
      </c>
      <c r="G35" s="10">
        <v>2</v>
      </c>
      <c r="H35" s="10">
        <v>1</v>
      </c>
      <c r="I35" s="7">
        <v>2</v>
      </c>
      <c r="J35" s="10">
        <v>105</v>
      </c>
      <c r="K35" s="10">
        <v>7741</v>
      </c>
      <c r="L35" s="18">
        <v>36335</v>
      </c>
      <c r="M35" s="10">
        <v>2</v>
      </c>
      <c r="N35" s="1" t="s">
        <v>28</v>
      </c>
      <c r="O35" s="10">
        <v>1</v>
      </c>
      <c r="P35" s="10">
        <v>120</v>
      </c>
      <c r="Q35" s="10" t="s">
        <v>38</v>
      </c>
      <c r="R35" s="7" t="s">
        <v>40</v>
      </c>
      <c r="S35" s="10">
        <v>77</v>
      </c>
      <c r="T35" s="10">
        <v>43</v>
      </c>
      <c r="U35" s="10">
        <v>88</v>
      </c>
      <c r="V35" s="10">
        <v>10</v>
      </c>
      <c r="W35" s="10">
        <v>8</v>
      </c>
      <c r="X35" s="10">
        <v>0</v>
      </c>
      <c r="Y35" s="1">
        <v>106</v>
      </c>
      <c r="Z35" s="1">
        <v>106</v>
      </c>
      <c r="AA35" s="2">
        <v>80</v>
      </c>
      <c r="AB35" s="17">
        <v>83.018867924528308</v>
      </c>
      <c r="AC35" s="17">
        <v>83.018867924528308</v>
      </c>
      <c r="AD35" s="17">
        <v>73.333333333333329</v>
      </c>
      <c r="AE35" s="18">
        <v>36335</v>
      </c>
      <c r="AF35" s="18">
        <v>36335</v>
      </c>
      <c r="AG35" s="10">
        <v>1999</v>
      </c>
      <c r="AH35" s="3">
        <v>46.509589041095893</v>
      </c>
      <c r="AI35" s="15">
        <v>39622</v>
      </c>
      <c r="AJ35" s="4">
        <v>39619</v>
      </c>
      <c r="AK35" s="1">
        <v>2008</v>
      </c>
      <c r="AL35" s="3">
        <v>55.506849315068493</v>
      </c>
      <c r="AM35" s="6">
        <v>8.9972602739726035</v>
      </c>
      <c r="AN35" s="2">
        <v>9</v>
      </c>
      <c r="AO35" s="34">
        <v>1</v>
      </c>
    </row>
    <row r="36" spans="1:41" ht="15.5" x14ac:dyDescent="0.35">
      <c r="A36" s="72">
        <v>13</v>
      </c>
      <c r="B36" s="59" t="s">
        <v>110</v>
      </c>
      <c r="C36" s="7">
        <v>0</v>
      </c>
      <c r="D36" s="12">
        <v>1</v>
      </c>
      <c r="E36" s="12" t="s">
        <v>28</v>
      </c>
      <c r="F36" s="10">
        <v>3</v>
      </c>
      <c r="G36" s="10">
        <v>4</v>
      </c>
      <c r="H36" s="10">
        <v>1</v>
      </c>
      <c r="I36" s="7">
        <v>3</v>
      </c>
      <c r="J36" s="10">
        <v>60</v>
      </c>
      <c r="K36" s="12">
        <v>4169</v>
      </c>
      <c r="L36" s="18">
        <v>37364</v>
      </c>
      <c r="M36" s="10">
        <v>4</v>
      </c>
      <c r="N36" s="12" t="s">
        <v>28</v>
      </c>
      <c r="O36" s="10">
        <v>1</v>
      </c>
      <c r="P36" s="10">
        <v>120</v>
      </c>
      <c r="Q36" s="10" t="s">
        <v>38</v>
      </c>
      <c r="R36" s="7" t="s">
        <v>40</v>
      </c>
      <c r="S36" s="10">
        <v>76</v>
      </c>
      <c r="T36" s="10">
        <v>44</v>
      </c>
      <c r="U36" s="10">
        <v>84</v>
      </c>
      <c r="V36" s="10">
        <v>6</v>
      </c>
      <c r="W36" s="10">
        <v>24</v>
      </c>
      <c r="X36" s="12">
        <v>2</v>
      </c>
      <c r="Y36" s="12">
        <v>116</v>
      </c>
      <c r="Z36" s="12">
        <v>116</v>
      </c>
      <c r="AA36" s="13">
        <v>80</v>
      </c>
      <c r="AB36" s="17">
        <v>72.41379310344827</v>
      </c>
      <c r="AC36" s="17">
        <v>72.41379310344827</v>
      </c>
      <c r="AD36" s="17">
        <v>70</v>
      </c>
      <c r="AE36" s="18">
        <v>37364</v>
      </c>
      <c r="AF36" s="18">
        <v>37364</v>
      </c>
      <c r="AG36" s="13">
        <v>2002</v>
      </c>
      <c r="AH36" s="14" t="s">
        <v>28</v>
      </c>
      <c r="AI36" s="15">
        <v>40650</v>
      </c>
      <c r="AJ36" s="15">
        <v>40933</v>
      </c>
      <c r="AK36" s="12">
        <v>2012</v>
      </c>
      <c r="AL36" s="14" t="s">
        <v>28</v>
      </c>
      <c r="AM36" s="17">
        <v>9.7780821917808218</v>
      </c>
      <c r="AN36" s="13">
        <v>9</v>
      </c>
      <c r="AO36" s="34">
        <v>1</v>
      </c>
    </row>
    <row r="37" spans="1:41" ht="15.5" x14ac:dyDescent="0.35">
      <c r="A37" s="72">
        <v>13</v>
      </c>
      <c r="B37" s="59" t="s">
        <v>111</v>
      </c>
      <c r="C37" s="7">
        <v>0</v>
      </c>
      <c r="D37" s="12">
        <v>2</v>
      </c>
      <c r="E37" s="12" t="s">
        <v>28</v>
      </c>
      <c r="F37" s="10">
        <v>3</v>
      </c>
      <c r="G37" s="10">
        <v>4</v>
      </c>
      <c r="H37" s="10">
        <v>1</v>
      </c>
      <c r="I37" s="7">
        <v>3</v>
      </c>
      <c r="J37" s="10">
        <v>60</v>
      </c>
      <c r="K37" s="12">
        <v>4169</v>
      </c>
      <c r="L37" s="18">
        <v>37364</v>
      </c>
      <c r="M37" s="10">
        <v>4</v>
      </c>
      <c r="N37" s="12" t="s">
        <v>28</v>
      </c>
      <c r="O37" s="10">
        <v>1</v>
      </c>
      <c r="P37" s="10">
        <v>120</v>
      </c>
      <c r="Q37" s="10" t="s">
        <v>38</v>
      </c>
      <c r="R37" s="7" t="s">
        <v>40</v>
      </c>
      <c r="S37" s="10">
        <v>76</v>
      </c>
      <c r="T37" s="10">
        <v>44</v>
      </c>
      <c r="U37" s="10">
        <v>84</v>
      </c>
      <c r="V37" s="10">
        <v>7</v>
      </c>
      <c r="W37" s="10">
        <v>23</v>
      </c>
      <c r="X37" s="12">
        <v>2</v>
      </c>
      <c r="Y37" s="12">
        <v>116</v>
      </c>
      <c r="Z37" s="12">
        <v>116</v>
      </c>
      <c r="AA37" s="13">
        <v>80</v>
      </c>
      <c r="AB37" s="17">
        <v>72.41379310344827</v>
      </c>
      <c r="AC37" s="17">
        <v>72.41379310344827</v>
      </c>
      <c r="AD37" s="17">
        <v>70</v>
      </c>
      <c r="AE37" s="18">
        <v>37364</v>
      </c>
      <c r="AF37" s="18">
        <v>37364</v>
      </c>
      <c r="AG37" s="13">
        <v>2002</v>
      </c>
      <c r="AH37" s="14" t="s">
        <v>28</v>
      </c>
      <c r="AI37" s="15">
        <v>40650</v>
      </c>
      <c r="AJ37" s="15">
        <v>40933</v>
      </c>
      <c r="AK37" s="12">
        <v>2012</v>
      </c>
      <c r="AL37" s="14" t="s">
        <v>28</v>
      </c>
      <c r="AM37" s="17">
        <v>9.7780821917808218</v>
      </c>
      <c r="AN37" s="13">
        <v>9</v>
      </c>
      <c r="AO37" s="34">
        <v>2</v>
      </c>
    </row>
    <row r="38" spans="1:41" s="31" customFormat="1" ht="15.5" x14ac:dyDescent="0.35">
      <c r="A38" s="72">
        <v>13</v>
      </c>
      <c r="B38" s="59" t="s">
        <v>112</v>
      </c>
      <c r="C38" s="7">
        <v>0</v>
      </c>
      <c r="D38" s="10">
        <v>1</v>
      </c>
      <c r="E38" s="10">
        <v>1939</v>
      </c>
      <c r="F38" s="10">
        <v>1</v>
      </c>
      <c r="G38" s="10">
        <v>1</v>
      </c>
      <c r="H38" s="10">
        <v>1</v>
      </c>
      <c r="I38" s="7">
        <v>3</v>
      </c>
      <c r="J38" s="10">
        <v>60</v>
      </c>
      <c r="K38" s="10">
        <v>4169</v>
      </c>
      <c r="L38" s="18">
        <v>37364</v>
      </c>
      <c r="M38" s="10">
        <v>4</v>
      </c>
      <c r="N38" s="12" t="s">
        <v>28</v>
      </c>
      <c r="O38" s="10">
        <v>1</v>
      </c>
      <c r="P38" s="10">
        <v>120</v>
      </c>
      <c r="Q38" s="10" t="s">
        <v>38</v>
      </c>
      <c r="R38" s="7" t="s">
        <v>40</v>
      </c>
      <c r="S38" s="10">
        <v>76</v>
      </c>
      <c r="T38" s="10">
        <v>44</v>
      </c>
      <c r="U38" s="10">
        <v>82</v>
      </c>
      <c r="V38" s="10">
        <v>9</v>
      </c>
      <c r="W38" s="10">
        <v>24</v>
      </c>
      <c r="X38" s="10">
        <v>1</v>
      </c>
      <c r="Y38" s="12">
        <v>116</v>
      </c>
      <c r="Z38" s="12">
        <v>116</v>
      </c>
      <c r="AA38" s="13">
        <v>80</v>
      </c>
      <c r="AB38" s="17">
        <v>70.689655172413794</v>
      </c>
      <c r="AC38" s="17">
        <v>70.689655172413794</v>
      </c>
      <c r="AD38" s="17">
        <v>68.333333333333329</v>
      </c>
      <c r="AE38" s="18">
        <v>37364</v>
      </c>
      <c r="AF38" s="18">
        <v>37364</v>
      </c>
      <c r="AG38" s="10">
        <v>2002</v>
      </c>
      <c r="AH38" s="14">
        <v>62.438356164383563</v>
      </c>
      <c r="AI38" s="15">
        <v>40650</v>
      </c>
      <c r="AJ38" s="15">
        <v>38491</v>
      </c>
      <c r="AK38" s="12">
        <v>2005</v>
      </c>
      <c r="AL38" s="14">
        <v>65.526027397260279</v>
      </c>
      <c r="AM38" s="17">
        <v>3.0876712328767124</v>
      </c>
      <c r="AN38" s="13">
        <v>9</v>
      </c>
      <c r="AO38" s="34">
        <v>2</v>
      </c>
    </row>
    <row r="39" spans="1:41" ht="15.5" x14ac:dyDescent="0.35">
      <c r="A39" s="72">
        <v>13</v>
      </c>
      <c r="B39" s="59" t="s">
        <v>113</v>
      </c>
      <c r="C39" s="7">
        <v>1</v>
      </c>
      <c r="D39" s="12">
        <v>1</v>
      </c>
      <c r="E39" s="12">
        <v>1955</v>
      </c>
      <c r="F39" s="10">
        <v>5</v>
      </c>
      <c r="G39" s="10">
        <v>1</v>
      </c>
      <c r="H39" s="10">
        <v>2</v>
      </c>
      <c r="I39" s="7">
        <v>3</v>
      </c>
      <c r="J39" s="10">
        <v>87</v>
      </c>
      <c r="K39" s="12">
        <v>6174</v>
      </c>
      <c r="L39" s="18">
        <v>37812</v>
      </c>
      <c r="M39" s="10">
        <v>2</v>
      </c>
      <c r="N39" s="12" t="s">
        <v>28</v>
      </c>
      <c r="O39" s="10">
        <v>1</v>
      </c>
      <c r="P39" s="10">
        <v>120</v>
      </c>
      <c r="Q39" s="10" t="s">
        <v>38</v>
      </c>
      <c r="R39" s="7" t="s">
        <v>40</v>
      </c>
      <c r="S39" s="10">
        <v>76</v>
      </c>
      <c r="T39" s="10">
        <v>44</v>
      </c>
      <c r="U39" s="10">
        <v>97</v>
      </c>
      <c r="V39" s="10">
        <v>8</v>
      </c>
      <c r="W39" s="10">
        <v>5</v>
      </c>
      <c r="X39" s="12">
        <v>0</v>
      </c>
      <c r="Y39" s="12">
        <v>110</v>
      </c>
      <c r="Z39" s="12">
        <v>110</v>
      </c>
      <c r="AA39" s="13">
        <v>80</v>
      </c>
      <c r="AB39" s="17">
        <v>88.181818181818187</v>
      </c>
      <c r="AC39" s="17">
        <v>88.181818181818187</v>
      </c>
      <c r="AD39" s="17">
        <v>80.833333333333329</v>
      </c>
      <c r="AE39" s="18">
        <v>37812</v>
      </c>
      <c r="AF39" s="18">
        <v>37812</v>
      </c>
      <c r="AG39" s="13">
        <v>2003</v>
      </c>
      <c r="AH39" s="14">
        <v>48.041095890410958</v>
      </c>
      <c r="AI39" s="15">
        <v>41099</v>
      </c>
      <c r="AJ39" s="15">
        <v>41101</v>
      </c>
      <c r="AK39" s="12">
        <v>2012</v>
      </c>
      <c r="AL39" s="14">
        <v>57.052054794520551</v>
      </c>
      <c r="AM39" s="17">
        <v>9.0109589041095894</v>
      </c>
      <c r="AN39" s="13">
        <v>9</v>
      </c>
      <c r="AO39" s="34">
        <v>2</v>
      </c>
    </row>
    <row r="40" spans="1:41" ht="15.5" x14ac:dyDescent="0.35">
      <c r="A40" s="72">
        <v>13</v>
      </c>
      <c r="B40" s="59" t="s">
        <v>114</v>
      </c>
      <c r="C40" s="7">
        <v>0</v>
      </c>
      <c r="D40" s="12">
        <v>1</v>
      </c>
      <c r="E40" s="12">
        <v>1938</v>
      </c>
      <c r="F40" s="10">
        <v>3</v>
      </c>
      <c r="G40" s="10">
        <v>4</v>
      </c>
      <c r="H40" s="10">
        <v>2</v>
      </c>
      <c r="I40" s="7">
        <v>4</v>
      </c>
      <c r="J40" s="10">
        <v>18</v>
      </c>
      <c r="K40" s="12">
        <v>1384</v>
      </c>
      <c r="L40" s="18">
        <v>38491</v>
      </c>
      <c r="M40" s="10">
        <v>2</v>
      </c>
      <c r="N40" s="12" t="s">
        <v>28</v>
      </c>
      <c r="O40" s="10">
        <v>1</v>
      </c>
      <c r="P40" s="10">
        <v>124</v>
      </c>
      <c r="Q40" s="10" t="s">
        <v>36</v>
      </c>
      <c r="R40" s="7" t="s">
        <v>37</v>
      </c>
      <c r="S40" s="10">
        <v>68</v>
      </c>
      <c r="T40" s="10">
        <v>56</v>
      </c>
      <c r="U40" s="10">
        <v>81</v>
      </c>
      <c r="V40" s="10">
        <v>24</v>
      </c>
      <c r="W40" s="10">
        <v>12</v>
      </c>
      <c r="X40" s="12">
        <v>1</v>
      </c>
      <c r="Y40" s="12">
        <v>118</v>
      </c>
      <c r="Z40" s="12">
        <v>118</v>
      </c>
      <c r="AA40" s="13">
        <v>83</v>
      </c>
      <c r="AB40" s="17">
        <v>68.644067796610159</v>
      </c>
      <c r="AC40" s="17">
        <v>68.644067796610159</v>
      </c>
      <c r="AD40" s="17">
        <v>65.322580645161281</v>
      </c>
      <c r="AE40" s="18"/>
      <c r="AF40" s="18"/>
      <c r="AG40" s="12"/>
      <c r="AH40" s="14"/>
      <c r="AI40" s="15"/>
      <c r="AJ40" s="15"/>
      <c r="AK40" s="12"/>
      <c r="AL40" s="14"/>
      <c r="AM40" s="17"/>
      <c r="AN40" s="13"/>
      <c r="AO40" s="34">
        <v>2</v>
      </c>
    </row>
    <row r="41" spans="1:41" ht="15.5" x14ac:dyDescent="0.35">
      <c r="A41" s="72">
        <v>13</v>
      </c>
      <c r="B41" s="59" t="s">
        <v>115</v>
      </c>
      <c r="C41" s="7">
        <v>0</v>
      </c>
      <c r="D41" s="12">
        <v>1</v>
      </c>
      <c r="E41" s="12">
        <v>1941</v>
      </c>
      <c r="F41" s="10">
        <v>4</v>
      </c>
      <c r="G41" s="10">
        <v>1</v>
      </c>
      <c r="H41" s="10">
        <v>1</v>
      </c>
      <c r="I41" s="7">
        <v>4</v>
      </c>
      <c r="J41" s="10">
        <v>18</v>
      </c>
      <c r="K41" s="12">
        <v>1384</v>
      </c>
      <c r="L41" s="18">
        <v>38491</v>
      </c>
      <c r="M41" s="10">
        <v>2</v>
      </c>
      <c r="N41" s="12" t="s">
        <v>28</v>
      </c>
      <c r="O41" s="10">
        <v>1</v>
      </c>
      <c r="P41" s="10">
        <v>124</v>
      </c>
      <c r="Q41" s="10" t="s">
        <v>36</v>
      </c>
      <c r="R41" s="7" t="s">
        <v>37</v>
      </c>
      <c r="S41" s="10">
        <v>68</v>
      </c>
      <c r="T41" s="10">
        <v>56</v>
      </c>
      <c r="U41" s="10">
        <v>100</v>
      </c>
      <c r="V41" s="10">
        <v>15</v>
      </c>
      <c r="W41" s="10">
        <v>8</v>
      </c>
      <c r="X41" s="12">
        <v>0</v>
      </c>
      <c r="Y41" s="12">
        <v>123</v>
      </c>
      <c r="Z41" s="12">
        <v>123</v>
      </c>
      <c r="AA41" s="13">
        <v>83</v>
      </c>
      <c r="AB41" s="17">
        <v>81.300813008130078</v>
      </c>
      <c r="AC41" s="17">
        <v>81.300813008130078</v>
      </c>
      <c r="AD41" s="17">
        <v>80.645161290322577</v>
      </c>
      <c r="AE41" s="18">
        <v>38491</v>
      </c>
      <c r="AF41" s="18">
        <v>38491</v>
      </c>
      <c r="AG41" s="13">
        <v>2005</v>
      </c>
      <c r="AH41" s="14">
        <v>63.561643835616437</v>
      </c>
      <c r="AI41" s="15">
        <v>41777</v>
      </c>
      <c r="AJ41" s="15">
        <v>39155</v>
      </c>
      <c r="AK41" s="12">
        <v>2007</v>
      </c>
      <c r="AL41" s="14">
        <v>65.38082191780822</v>
      </c>
      <c r="AM41" s="17">
        <v>1.8191780821917809</v>
      </c>
      <c r="AN41" s="13">
        <v>9</v>
      </c>
      <c r="AO41" s="34">
        <v>1</v>
      </c>
    </row>
    <row r="42" spans="1:41" ht="15.5" x14ac:dyDescent="0.35">
      <c r="A42" s="72">
        <v>13</v>
      </c>
      <c r="B42" s="59" t="s">
        <v>116</v>
      </c>
      <c r="C42" s="7">
        <v>0</v>
      </c>
      <c r="D42" s="12">
        <v>1</v>
      </c>
      <c r="E42" s="12">
        <v>1947</v>
      </c>
      <c r="F42" s="10">
        <v>1</v>
      </c>
      <c r="G42" s="10">
        <v>1</v>
      </c>
      <c r="H42" s="10">
        <v>2</v>
      </c>
      <c r="I42" s="7">
        <v>4</v>
      </c>
      <c r="J42" s="10">
        <v>18</v>
      </c>
      <c r="K42" s="12">
        <v>1384</v>
      </c>
      <c r="L42" s="18">
        <v>38491</v>
      </c>
      <c r="M42" s="10">
        <v>2</v>
      </c>
      <c r="N42" s="12" t="s">
        <v>28</v>
      </c>
      <c r="O42" s="10">
        <v>1</v>
      </c>
      <c r="P42" s="10">
        <v>124</v>
      </c>
      <c r="Q42" s="10" t="s">
        <v>36</v>
      </c>
      <c r="R42" s="7" t="s">
        <v>37</v>
      </c>
      <c r="S42" s="10">
        <v>68</v>
      </c>
      <c r="T42" s="10">
        <v>56</v>
      </c>
      <c r="U42" s="10">
        <v>99</v>
      </c>
      <c r="V42" s="10">
        <v>12</v>
      </c>
      <c r="W42" s="10">
        <v>7</v>
      </c>
      <c r="X42" s="12">
        <v>0</v>
      </c>
      <c r="Y42" s="12">
        <v>118</v>
      </c>
      <c r="Z42" s="12">
        <v>118</v>
      </c>
      <c r="AA42" s="13">
        <v>83</v>
      </c>
      <c r="AB42" s="17">
        <v>83.898305084745758</v>
      </c>
      <c r="AC42" s="17">
        <v>83.898305084745758</v>
      </c>
      <c r="AD42" s="17">
        <v>79.838709677419345</v>
      </c>
      <c r="AE42" s="18">
        <v>38491</v>
      </c>
      <c r="AF42" s="18">
        <v>38491</v>
      </c>
      <c r="AG42" s="13">
        <v>2005</v>
      </c>
      <c r="AH42" s="14">
        <v>58.052054794520551</v>
      </c>
      <c r="AI42" s="15">
        <v>41777</v>
      </c>
      <c r="AJ42" s="15">
        <v>39155</v>
      </c>
      <c r="AK42" s="12">
        <v>2007</v>
      </c>
      <c r="AL42" s="14">
        <v>59.871232876712327</v>
      </c>
      <c r="AM42" s="17">
        <v>1.8191780821917809</v>
      </c>
      <c r="AN42" s="13">
        <v>9</v>
      </c>
      <c r="AO42" s="34">
        <v>2</v>
      </c>
    </row>
    <row r="43" spans="1:41" ht="15.5" x14ac:dyDescent="0.35">
      <c r="A43" s="72">
        <v>13</v>
      </c>
      <c r="B43" s="59" t="s">
        <v>117</v>
      </c>
      <c r="C43" s="7">
        <v>1</v>
      </c>
      <c r="D43" s="10">
        <v>1</v>
      </c>
      <c r="E43" s="12">
        <v>1961</v>
      </c>
      <c r="F43" s="10">
        <v>4</v>
      </c>
      <c r="G43" s="10">
        <v>1</v>
      </c>
      <c r="H43" s="10">
        <v>1</v>
      </c>
      <c r="I43" s="7">
        <v>4</v>
      </c>
      <c r="J43" s="10">
        <v>18</v>
      </c>
      <c r="K43" s="12">
        <v>1384</v>
      </c>
      <c r="L43" s="18">
        <v>38491</v>
      </c>
      <c r="M43" s="10">
        <v>2</v>
      </c>
      <c r="N43" s="12" t="s">
        <v>28</v>
      </c>
      <c r="O43" s="10">
        <v>1</v>
      </c>
      <c r="P43" s="10">
        <v>124</v>
      </c>
      <c r="Q43" s="10" t="s">
        <v>36</v>
      </c>
      <c r="R43" s="7" t="s">
        <v>37</v>
      </c>
      <c r="S43" s="10">
        <v>68</v>
      </c>
      <c r="T43" s="10">
        <v>56</v>
      </c>
      <c r="U43" s="10">
        <v>99</v>
      </c>
      <c r="V43" s="10">
        <v>12</v>
      </c>
      <c r="W43" s="10">
        <v>7</v>
      </c>
      <c r="X43" s="12">
        <v>0</v>
      </c>
      <c r="Y43" s="12">
        <v>118</v>
      </c>
      <c r="Z43" s="12">
        <v>118</v>
      </c>
      <c r="AA43" s="13">
        <v>83</v>
      </c>
      <c r="AB43" s="17">
        <v>83.898305084745758</v>
      </c>
      <c r="AC43" s="17">
        <v>83.898305084745758</v>
      </c>
      <c r="AD43" s="17">
        <v>79.838709677419345</v>
      </c>
      <c r="AE43" s="18">
        <v>38491</v>
      </c>
      <c r="AF43" s="18">
        <v>38491</v>
      </c>
      <c r="AG43" s="10">
        <v>2005</v>
      </c>
      <c r="AH43" s="14">
        <v>44.221917808219175</v>
      </c>
      <c r="AI43" s="15">
        <v>41777</v>
      </c>
      <c r="AJ43" s="15">
        <v>39155</v>
      </c>
      <c r="AK43" s="12">
        <v>2007</v>
      </c>
      <c r="AL43" s="14">
        <v>46.041095890410958</v>
      </c>
      <c r="AM43" s="17">
        <v>1.8191780821917809</v>
      </c>
      <c r="AN43" s="13">
        <v>9</v>
      </c>
      <c r="AO43" s="34">
        <v>2</v>
      </c>
    </row>
    <row r="44" spans="1:41" ht="15.5" x14ac:dyDescent="0.35">
      <c r="A44" s="72">
        <v>13</v>
      </c>
      <c r="B44" s="59" t="s">
        <v>118</v>
      </c>
      <c r="C44" s="7">
        <v>0</v>
      </c>
      <c r="D44" s="12">
        <v>1</v>
      </c>
      <c r="E44" s="12">
        <v>1952</v>
      </c>
      <c r="F44" s="10">
        <v>1</v>
      </c>
      <c r="G44" s="10">
        <v>1</v>
      </c>
      <c r="H44" s="10">
        <v>1</v>
      </c>
      <c r="I44" s="7">
        <v>4</v>
      </c>
      <c r="J44" s="10">
        <v>18</v>
      </c>
      <c r="K44" s="12">
        <v>1384</v>
      </c>
      <c r="L44" s="18">
        <v>38491</v>
      </c>
      <c r="M44" s="10">
        <v>2</v>
      </c>
      <c r="N44" s="12" t="s">
        <v>28</v>
      </c>
      <c r="O44" s="10">
        <v>1</v>
      </c>
      <c r="P44" s="10">
        <v>124</v>
      </c>
      <c r="Q44" s="10" t="s">
        <v>36</v>
      </c>
      <c r="R44" s="7" t="s">
        <v>37</v>
      </c>
      <c r="S44" s="10">
        <v>68</v>
      </c>
      <c r="T44" s="10">
        <v>56</v>
      </c>
      <c r="U44" s="10">
        <v>100</v>
      </c>
      <c r="V44" s="10">
        <v>15</v>
      </c>
      <c r="W44" s="10">
        <v>8</v>
      </c>
      <c r="X44" s="12">
        <v>0</v>
      </c>
      <c r="Y44" s="12">
        <v>123</v>
      </c>
      <c r="Z44" s="12">
        <v>123</v>
      </c>
      <c r="AA44" s="13">
        <v>83</v>
      </c>
      <c r="AB44" s="17">
        <v>81.300813008130078</v>
      </c>
      <c r="AC44" s="17">
        <v>81.300813008130078</v>
      </c>
      <c r="AD44" s="17">
        <v>80.645161290322577</v>
      </c>
      <c r="AE44" s="18">
        <v>38491</v>
      </c>
      <c r="AF44" s="18">
        <v>38491</v>
      </c>
      <c r="AG44" s="13">
        <v>2005</v>
      </c>
      <c r="AH44" s="14">
        <v>53.013698630136986</v>
      </c>
      <c r="AI44" s="15">
        <v>41777</v>
      </c>
      <c r="AJ44" s="15">
        <v>41776</v>
      </c>
      <c r="AK44" s="12">
        <v>2014</v>
      </c>
      <c r="AL44" s="14">
        <v>62.013698630136986</v>
      </c>
      <c r="AM44" s="17">
        <v>9</v>
      </c>
      <c r="AN44" s="13">
        <v>9</v>
      </c>
      <c r="AO44" s="34">
        <v>1</v>
      </c>
    </row>
    <row r="45" spans="1:41" ht="15.5" x14ac:dyDescent="0.35">
      <c r="A45" s="72">
        <v>13</v>
      </c>
      <c r="B45" s="59" t="s">
        <v>119</v>
      </c>
      <c r="C45" s="7">
        <v>0</v>
      </c>
      <c r="D45" s="12">
        <v>1</v>
      </c>
      <c r="E45" s="12">
        <v>1947</v>
      </c>
      <c r="F45" s="10">
        <v>1</v>
      </c>
      <c r="G45" s="10">
        <v>1</v>
      </c>
      <c r="H45" s="10">
        <v>1</v>
      </c>
      <c r="I45" s="7">
        <v>4</v>
      </c>
      <c r="J45" s="10">
        <v>18</v>
      </c>
      <c r="K45" s="12">
        <v>1384</v>
      </c>
      <c r="L45" s="18">
        <v>38491</v>
      </c>
      <c r="M45" s="10">
        <v>2</v>
      </c>
      <c r="N45" s="12" t="s">
        <v>28</v>
      </c>
      <c r="O45" s="10">
        <v>1</v>
      </c>
      <c r="P45" s="10">
        <v>124</v>
      </c>
      <c r="Q45" s="10" t="s">
        <v>36</v>
      </c>
      <c r="R45" s="7" t="s">
        <v>37</v>
      </c>
      <c r="S45" s="10">
        <v>68</v>
      </c>
      <c r="T45" s="10">
        <v>56</v>
      </c>
      <c r="U45" s="10">
        <v>100</v>
      </c>
      <c r="V45" s="10">
        <v>16</v>
      </c>
      <c r="W45" s="10">
        <v>7</v>
      </c>
      <c r="X45" s="12">
        <v>0</v>
      </c>
      <c r="Y45" s="12">
        <v>123</v>
      </c>
      <c r="Z45" s="12">
        <v>123</v>
      </c>
      <c r="AA45" s="13">
        <v>83</v>
      </c>
      <c r="AB45" s="17">
        <v>81.300813008130078</v>
      </c>
      <c r="AC45" s="17">
        <v>81.300813008130078</v>
      </c>
      <c r="AD45" s="17">
        <v>80.645161290322577</v>
      </c>
      <c r="AE45" s="18">
        <v>38491</v>
      </c>
      <c r="AF45" s="18">
        <v>38491</v>
      </c>
      <c r="AG45" s="13">
        <v>2005</v>
      </c>
      <c r="AH45" s="14">
        <v>57.868493150684934</v>
      </c>
      <c r="AI45" s="15">
        <v>41777</v>
      </c>
      <c r="AJ45" s="15">
        <v>41101</v>
      </c>
      <c r="AK45" s="12">
        <v>2012</v>
      </c>
      <c r="AL45" s="14">
        <v>65.019178082191786</v>
      </c>
      <c r="AM45" s="17">
        <v>7.1506849315068495</v>
      </c>
      <c r="AN45" s="13">
        <v>9</v>
      </c>
      <c r="AO45" s="34">
        <v>1</v>
      </c>
    </row>
    <row r="46" spans="1:41" ht="15.5" x14ac:dyDescent="0.35">
      <c r="A46" s="72">
        <v>13</v>
      </c>
      <c r="B46" s="59" t="s">
        <v>120</v>
      </c>
      <c r="C46" s="7">
        <v>2</v>
      </c>
      <c r="D46" s="10">
        <v>1</v>
      </c>
      <c r="E46" s="12">
        <v>1940</v>
      </c>
      <c r="F46" s="10">
        <v>2</v>
      </c>
      <c r="G46" s="10">
        <v>2</v>
      </c>
      <c r="H46" s="10">
        <v>1</v>
      </c>
      <c r="I46" s="7">
        <v>4</v>
      </c>
      <c r="J46" s="10">
        <v>18</v>
      </c>
      <c r="K46" s="12">
        <v>1384</v>
      </c>
      <c r="L46" s="18">
        <v>38491</v>
      </c>
      <c r="M46" s="10">
        <v>2</v>
      </c>
      <c r="N46" s="12" t="s">
        <v>28</v>
      </c>
      <c r="O46" s="10">
        <v>1</v>
      </c>
      <c r="P46" s="10">
        <v>124</v>
      </c>
      <c r="Q46" s="10" t="s">
        <v>36</v>
      </c>
      <c r="R46" s="7" t="s">
        <v>37</v>
      </c>
      <c r="S46" s="10">
        <v>68</v>
      </c>
      <c r="T46" s="10">
        <v>56</v>
      </c>
      <c r="U46" s="10">
        <v>100</v>
      </c>
      <c r="V46" s="10">
        <v>15</v>
      </c>
      <c r="W46" s="10">
        <v>8</v>
      </c>
      <c r="X46" s="10">
        <v>0</v>
      </c>
      <c r="Y46" s="12">
        <v>123</v>
      </c>
      <c r="Z46" s="12">
        <v>123</v>
      </c>
      <c r="AA46" s="13">
        <v>83</v>
      </c>
      <c r="AB46" s="17">
        <v>81.300813008130078</v>
      </c>
      <c r="AC46" s="17">
        <v>81.300813008130078</v>
      </c>
      <c r="AD46" s="17">
        <v>80.645161290322577</v>
      </c>
      <c r="AE46" s="18">
        <v>38491</v>
      </c>
      <c r="AF46" s="18">
        <v>38491</v>
      </c>
      <c r="AG46" s="10">
        <v>2005</v>
      </c>
      <c r="AH46" s="14">
        <v>65.06849315068493</v>
      </c>
      <c r="AI46" s="15">
        <v>41777</v>
      </c>
      <c r="AJ46" s="15">
        <v>40485</v>
      </c>
      <c r="AK46" s="12">
        <v>2010</v>
      </c>
      <c r="AL46" s="14">
        <v>70.531506849315065</v>
      </c>
      <c r="AM46" s="17">
        <v>5.463013698630137</v>
      </c>
      <c r="AN46" s="13">
        <v>9</v>
      </c>
      <c r="AO46" s="34">
        <v>1</v>
      </c>
    </row>
    <row r="47" spans="1:41" ht="15.5" x14ac:dyDescent="0.35">
      <c r="A47" s="72">
        <v>13</v>
      </c>
      <c r="B47" s="59" t="s">
        <v>121</v>
      </c>
      <c r="C47" s="7">
        <v>0</v>
      </c>
      <c r="D47" s="10">
        <v>2</v>
      </c>
      <c r="E47" s="10">
        <v>1954</v>
      </c>
      <c r="F47" s="10">
        <v>1</v>
      </c>
      <c r="G47" s="10">
        <v>1</v>
      </c>
      <c r="H47" s="10">
        <v>1</v>
      </c>
      <c r="I47" s="7">
        <v>4</v>
      </c>
      <c r="J47" s="10">
        <v>18</v>
      </c>
      <c r="K47" s="12">
        <v>1384</v>
      </c>
      <c r="L47" s="18">
        <v>38491</v>
      </c>
      <c r="M47" s="10">
        <v>2</v>
      </c>
      <c r="N47" s="12" t="s">
        <v>28</v>
      </c>
      <c r="O47" s="10">
        <v>1</v>
      </c>
      <c r="P47" s="10">
        <v>124</v>
      </c>
      <c r="Q47" s="10" t="s">
        <v>36</v>
      </c>
      <c r="R47" s="7" t="s">
        <v>37</v>
      </c>
      <c r="S47" s="10">
        <v>68</v>
      </c>
      <c r="T47" s="10">
        <v>56</v>
      </c>
      <c r="U47" s="10">
        <v>99</v>
      </c>
      <c r="V47" s="10">
        <v>12</v>
      </c>
      <c r="W47" s="10">
        <v>7</v>
      </c>
      <c r="X47" s="10">
        <v>0</v>
      </c>
      <c r="Y47" s="12">
        <v>118</v>
      </c>
      <c r="Z47" s="12">
        <v>118</v>
      </c>
      <c r="AA47" s="13">
        <v>83</v>
      </c>
      <c r="AB47" s="17">
        <v>83.898305084745758</v>
      </c>
      <c r="AC47" s="17">
        <v>83.898305084745758</v>
      </c>
      <c r="AD47" s="17">
        <v>79.838709677419345</v>
      </c>
      <c r="AE47" s="18">
        <v>38491</v>
      </c>
      <c r="AF47" s="18">
        <v>38491</v>
      </c>
      <c r="AG47" s="10">
        <v>2005</v>
      </c>
      <c r="AH47" s="14">
        <v>50.545205479452058</v>
      </c>
      <c r="AI47" s="15">
        <v>41777</v>
      </c>
      <c r="AJ47" s="15">
        <v>39155</v>
      </c>
      <c r="AK47" s="12">
        <v>2007</v>
      </c>
      <c r="AL47" s="14">
        <v>52.364383561643834</v>
      </c>
      <c r="AM47" s="17">
        <v>1.8191780821917809</v>
      </c>
      <c r="AN47" s="13">
        <v>9</v>
      </c>
      <c r="AO47" s="34">
        <v>2</v>
      </c>
    </row>
    <row r="48" spans="1:41" ht="15.5" x14ac:dyDescent="0.35">
      <c r="A48" s="72">
        <v>13</v>
      </c>
      <c r="B48" s="59" t="s">
        <v>122</v>
      </c>
      <c r="C48" s="7">
        <v>2</v>
      </c>
      <c r="D48" s="10">
        <v>1</v>
      </c>
      <c r="E48" s="10">
        <v>1940</v>
      </c>
      <c r="F48" s="10">
        <v>2</v>
      </c>
      <c r="G48" s="10">
        <v>2</v>
      </c>
      <c r="H48" s="10">
        <v>1</v>
      </c>
      <c r="I48" s="7">
        <v>4</v>
      </c>
      <c r="J48" s="10">
        <v>18</v>
      </c>
      <c r="K48" s="1">
        <v>1384</v>
      </c>
      <c r="L48" s="18">
        <v>38491</v>
      </c>
      <c r="M48" s="10">
        <v>2</v>
      </c>
      <c r="N48" s="1" t="s">
        <v>28</v>
      </c>
      <c r="O48" s="10">
        <v>1</v>
      </c>
      <c r="P48" s="10">
        <v>124</v>
      </c>
      <c r="Q48" s="10" t="s">
        <v>36</v>
      </c>
      <c r="R48" s="7" t="s">
        <v>37</v>
      </c>
      <c r="S48" s="10">
        <v>68</v>
      </c>
      <c r="T48" s="10">
        <v>56</v>
      </c>
      <c r="U48" s="10">
        <v>101</v>
      </c>
      <c r="V48" s="10">
        <v>15</v>
      </c>
      <c r="W48" s="10">
        <v>7</v>
      </c>
      <c r="X48" s="10">
        <v>0</v>
      </c>
      <c r="Y48" s="1">
        <v>123</v>
      </c>
      <c r="Z48" s="1">
        <v>123</v>
      </c>
      <c r="AA48" s="2">
        <v>83</v>
      </c>
      <c r="AB48" s="17">
        <v>82.113821138211378</v>
      </c>
      <c r="AC48" s="17">
        <v>82.113821138211378</v>
      </c>
      <c r="AD48" s="17">
        <v>81.451612903225808</v>
      </c>
      <c r="AE48" s="18">
        <v>38491</v>
      </c>
      <c r="AF48" s="18">
        <v>38491</v>
      </c>
      <c r="AG48" s="10">
        <v>2005</v>
      </c>
      <c r="AH48" s="3">
        <v>64.509589041095893</v>
      </c>
      <c r="AI48" s="15">
        <v>41777</v>
      </c>
      <c r="AJ48" s="4">
        <v>40450</v>
      </c>
      <c r="AK48" s="1">
        <v>2010</v>
      </c>
      <c r="AL48" s="3">
        <v>69.876712328767127</v>
      </c>
      <c r="AM48" s="6">
        <v>5.3671232876712329</v>
      </c>
      <c r="AN48" s="2">
        <v>9</v>
      </c>
      <c r="AO48" s="34">
        <v>1</v>
      </c>
    </row>
    <row r="49" spans="1:41" ht="15.5" x14ac:dyDescent="0.35">
      <c r="A49" s="72">
        <v>13</v>
      </c>
      <c r="B49" s="59" t="s">
        <v>123</v>
      </c>
      <c r="C49" s="7">
        <v>0</v>
      </c>
      <c r="D49" s="10">
        <v>1</v>
      </c>
      <c r="E49" s="10">
        <v>1942</v>
      </c>
      <c r="F49" s="10">
        <v>5</v>
      </c>
      <c r="G49" s="10">
        <v>1</v>
      </c>
      <c r="H49" s="10">
        <v>1</v>
      </c>
      <c r="I49" s="7">
        <v>4</v>
      </c>
      <c r="J49" s="10">
        <v>18</v>
      </c>
      <c r="K49" s="1">
        <v>1384</v>
      </c>
      <c r="L49" s="18">
        <v>38491</v>
      </c>
      <c r="M49" s="10">
        <v>2</v>
      </c>
      <c r="N49" s="1" t="s">
        <v>28</v>
      </c>
      <c r="O49" s="10">
        <v>1</v>
      </c>
      <c r="P49" s="7">
        <v>124</v>
      </c>
      <c r="Q49" s="10" t="s">
        <v>36</v>
      </c>
      <c r="R49" s="7" t="s">
        <v>37</v>
      </c>
      <c r="S49" s="10">
        <v>68</v>
      </c>
      <c r="T49" s="10">
        <v>56</v>
      </c>
      <c r="U49" s="10">
        <v>98</v>
      </c>
      <c r="V49" s="10">
        <v>17</v>
      </c>
      <c r="W49" s="10">
        <v>8</v>
      </c>
      <c r="X49" s="10">
        <v>0</v>
      </c>
      <c r="Y49" s="1">
        <v>123</v>
      </c>
      <c r="Z49" s="1">
        <v>123</v>
      </c>
      <c r="AA49" s="2">
        <v>83</v>
      </c>
      <c r="AB49" s="17">
        <v>79.674796747967477</v>
      </c>
      <c r="AC49" s="17">
        <v>79.674796747967477</v>
      </c>
      <c r="AD49" s="17">
        <v>79.032258064516128</v>
      </c>
      <c r="AE49" s="18">
        <v>38491</v>
      </c>
      <c r="AF49" s="18">
        <v>38491</v>
      </c>
      <c r="AG49" s="10">
        <v>2005</v>
      </c>
      <c r="AH49" s="3">
        <v>63.021917808219179</v>
      </c>
      <c r="AI49" s="15">
        <v>41777</v>
      </c>
      <c r="AJ49" s="4">
        <v>39155</v>
      </c>
      <c r="AK49" s="1">
        <v>2007</v>
      </c>
      <c r="AL49" s="3">
        <v>64.841095890410955</v>
      </c>
      <c r="AM49" s="6">
        <v>1.8191780821917809</v>
      </c>
      <c r="AN49" s="2">
        <v>9</v>
      </c>
      <c r="AO49" s="34">
        <v>1</v>
      </c>
    </row>
    <row r="50" spans="1:41" ht="15.5" x14ac:dyDescent="0.35">
      <c r="A50" s="72">
        <v>13</v>
      </c>
      <c r="B50" s="59" t="s">
        <v>124</v>
      </c>
      <c r="C50" s="7">
        <v>2</v>
      </c>
      <c r="D50" s="10">
        <v>1</v>
      </c>
      <c r="E50" s="10">
        <v>1960</v>
      </c>
      <c r="F50" s="10">
        <v>2</v>
      </c>
      <c r="G50" s="10">
        <v>2</v>
      </c>
      <c r="H50" s="10">
        <v>2</v>
      </c>
      <c r="I50" s="7">
        <v>4</v>
      </c>
      <c r="J50" s="10">
        <v>18</v>
      </c>
      <c r="K50" s="1">
        <v>1384</v>
      </c>
      <c r="L50" s="18">
        <v>38491</v>
      </c>
      <c r="M50" s="10">
        <v>2</v>
      </c>
      <c r="N50" s="1" t="s">
        <v>28</v>
      </c>
      <c r="O50" s="10">
        <v>1</v>
      </c>
      <c r="P50" s="10">
        <v>124</v>
      </c>
      <c r="Q50" s="10" t="s">
        <v>36</v>
      </c>
      <c r="R50" s="7" t="s">
        <v>37</v>
      </c>
      <c r="S50" s="10">
        <v>68</v>
      </c>
      <c r="T50" s="10">
        <v>56</v>
      </c>
      <c r="U50" s="10">
        <v>94</v>
      </c>
      <c r="V50" s="10">
        <v>16</v>
      </c>
      <c r="W50" s="10">
        <v>8</v>
      </c>
      <c r="X50" s="10">
        <v>0</v>
      </c>
      <c r="Y50" s="1">
        <v>118</v>
      </c>
      <c r="Z50" s="1">
        <v>118</v>
      </c>
      <c r="AA50" s="2">
        <v>83</v>
      </c>
      <c r="AB50" s="17">
        <v>79.66101694915254</v>
      </c>
      <c r="AC50" s="17">
        <v>79.66101694915254</v>
      </c>
      <c r="AD50" s="17">
        <v>75.806451612903231</v>
      </c>
      <c r="AE50" s="18">
        <v>38527</v>
      </c>
      <c r="AF50" s="18">
        <v>38527</v>
      </c>
      <c r="AG50" s="10">
        <v>2005</v>
      </c>
      <c r="AH50" s="3">
        <v>45.016438356164386</v>
      </c>
      <c r="AI50" s="4">
        <v>41813</v>
      </c>
      <c r="AJ50" s="4">
        <v>42165</v>
      </c>
      <c r="AK50" s="1">
        <v>2015</v>
      </c>
      <c r="AL50" s="3">
        <v>54.983561643835614</v>
      </c>
      <c r="AM50" s="6">
        <v>9.9671232876712335</v>
      </c>
      <c r="AN50" s="2">
        <v>9</v>
      </c>
      <c r="AO50" s="34">
        <v>2</v>
      </c>
    </row>
    <row r="51" spans="1:41" ht="15.5" x14ac:dyDescent="0.35">
      <c r="A51" s="72">
        <v>13</v>
      </c>
      <c r="B51" s="59" t="s">
        <v>125</v>
      </c>
      <c r="C51" s="7">
        <v>0</v>
      </c>
      <c r="D51" s="10">
        <v>1</v>
      </c>
      <c r="E51" s="10">
        <v>1955</v>
      </c>
      <c r="F51" s="10">
        <v>1</v>
      </c>
      <c r="G51" s="10">
        <v>1</v>
      </c>
      <c r="H51" s="10" t="s">
        <v>28</v>
      </c>
      <c r="I51" s="7">
        <v>4</v>
      </c>
      <c r="J51" s="10">
        <v>18</v>
      </c>
      <c r="K51" s="1">
        <v>1384</v>
      </c>
      <c r="L51" s="18">
        <v>38491</v>
      </c>
      <c r="M51" s="10">
        <v>2</v>
      </c>
      <c r="N51" s="1" t="s">
        <v>28</v>
      </c>
      <c r="O51" s="10">
        <v>1</v>
      </c>
      <c r="P51" s="10">
        <v>124</v>
      </c>
      <c r="Q51" s="10" t="s">
        <v>36</v>
      </c>
      <c r="R51" s="7" t="s">
        <v>37</v>
      </c>
      <c r="S51" s="10">
        <v>68</v>
      </c>
      <c r="T51" s="10">
        <v>56</v>
      </c>
      <c r="U51" s="10">
        <v>97</v>
      </c>
      <c r="V51" s="10">
        <v>14</v>
      </c>
      <c r="W51" s="10">
        <v>7</v>
      </c>
      <c r="X51" s="10">
        <v>0</v>
      </c>
      <c r="Y51" s="1">
        <v>118</v>
      </c>
      <c r="Z51" s="1">
        <v>118</v>
      </c>
      <c r="AA51" s="2">
        <v>83</v>
      </c>
      <c r="AB51" s="17">
        <v>82.203389830508485</v>
      </c>
      <c r="AC51" s="17">
        <v>82.203389830508485</v>
      </c>
      <c r="AD51" s="17">
        <v>78.225806451612897</v>
      </c>
      <c r="AE51" s="18">
        <v>38491</v>
      </c>
      <c r="AF51" s="18">
        <v>38491</v>
      </c>
      <c r="AG51" s="10">
        <v>2005</v>
      </c>
      <c r="AH51" s="3">
        <v>49.769863013698632</v>
      </c>
      <c r="AI51" s="4">
        <v>41777</v>
      </c>
      <c r="AJ51" s="4">
        <v>42165</v>
      </c>
      <c r="AK51" s="1">
        <v>2015</v>
      </c>
      <c r="AL51" s="3">
        <v>59.835616438356162</v>
      </c>
      <c r="AM51" s="6">
        <v>10.065753424657535</v>
      </c>
      <c r="AN51" s="2">
        <v>9</v>
      </c>
      <c r="AO51" s="34">
        <v>2</v>
      </c>
    </row>
    <row r="52" spans="1:41" ht="15.5" x14ac:dyDescent="0.35">
      <c r="A52" s="72">
        <v>13</v>
      </c>
      <c r="B52" s="59" t="s">
        <v>126</v>
      </c>
      <c r="C52" s="7">
        <v>0</v>
      </c>
      <c r="D52" s="12">
        <v>1</v>
      </c>
      <c r="E52" s="12">
        <v>1947</v>
      </c>
      <c r="F52" s="10">
        <v>4</v>
      </c>
      <c r="G52" s="10">
        <v>1</v>
      </c>
      <c r="H52" s="10">
        <v>2</v>
      </c>
      <c r="I52" s="7">
        <v>4</v>
      </c>
      <c r="J52" s="10">
        <v>73</v>
      </c>
      <c r="K52" s="12">
        <v>6004</v>
      </c>
      <c r="L52" s="18">
        <v>39155</v>
      </c>
      <c r="M52" s="10">
        <v>2</v>
      </c>
      <c r="N52" s="12" t="s">
        <v>28</v>
      </c>
      <c r="O52" s="10">
        <v>1</v>
      </c>
      <c r="P52" s="10">
        <v>124</v>
      </c>
      <c r="Q52" s="10" t="s">
        <v>36</v>
      </c>
      <c r="R52" s="7" t="s">
        <v>37</v>
      </c>
      <c r="S52" s="10">
        <v>68</v>
      </c>
      <c r="T52" s="10">
        <v>56</v>
      </c>
      <c r="U52" s="10">
        <v>93</v>
      </c>
      <c r="V52" s="10">
        <v>18</v>
      </c>
      <c r="W52" s="10">
        <v>8</v>
      </c>
      <c r="X52" s="12">
        <v>0</v>
      </c>
      <c r="Y52" s="12">
        <v>119</v>
      </c>
      <c r="Z52" s="12">
        <v>119</v>
      </c>
      <c r="AA52" s="13">
        <v>83</v>
      </c>
      <c r="AB52" s="17">
        <v>78.151260504201687</v>
      </c>
      <c r="AC52" s="17">
        <v>78.151260504201687</v>
      </c>
      <c r="AD52" s="17">
        <v>75</v>
      </c>
      <c r="AE52" s="18">
        <v>39264</v>
      </c>
      <c r="AF52" s="18">
        <v>39155</v>
      </c>
      <c r="AG52" s="12">
        <v>2007</v>
      </c>
      <c r="AH52" s="14">
        <v>59.871232876712327</v>
      </c>
      <c r="AI52" s="15">
        <v>42442</v>
      </c>
      <c r="AJ52" s="15">
        <v>41101</v>
      </c>
      <c r="AK52" s="12">
        <v>2012</v>
      </c>
      <c r="AL52" s="14">
        <v>65.202739726027403</v>
      </c>
      <c r="AM52" s="17">
        <v>5.0328767123287674</v>
      </c>
      <c r="AN52" s="13">
        <v>9</v>
      </c>
      <c r="AO52" s="34">
        <v>2</v>
      </c>
    </row>
    <row r="53" spans="1:41" ht="15.5" x14ac:dyDescent="0.35">
      <c r="A53" s="72">
        <v>13</v>
      </c>
      <c r="B53" s="59" t="s">
        <v>127</v>
      </c>
      <c r="C53" s="7">
        <v>1</v>
      </c>
      <c r="D53" s="12">
        <v>1</v>
      </c>
      <c r="E53" s="12">
        <v>1961</v>
      </c>
      <c r="F53" s="10">
        <v>1</v>
      </c>
      <c r="G53" s="10">
        <v>1</v>
      </c>
      <c r="H53" s="10">
        <v>2</v>
      </c>
      <c r="I53" s="7">
        <v>4</v>
      </c>
      <c r="J53" s="10">
        <v>73</v>
      </c>
      <c r="K53" s="12">
        <v>5997</v>
      </c>
      <c r="L53" s="18">
        <v>39155</v>
      </c>
      <c r="M53" s="10">
        <v>2</v>
      </c>
      <c r="N53" s="12" t="s">
        <v>28</v>
      </c>
      <c r="O53" s="10">
        <v>1</v>
      </c>
      <c r="P53" s="10">
        <v>124</v>
      </c>
      <c r="Q53" s="10" t="s">
        <v>36</v>
      </c>
      <c r="R53" s="7" t="s">
        <v>37</v>
      </c>
      <c r="S53" s="10">
        <v>68</v>
      </c>
      <c r="T53" s="10">
        <v>56</v>
      </c>
      <c r="U53" s="10">
        <v>92</v>
      </c>
      <c r="V53" s="10">
        <v>19</v>
      </c>
      <c r="W53" s="10">
        <v>7</v>
      </c>
      <c r="X53" s="12">
        <v>0</v>
      </c>
      <c r="Y53" s="12">
        <v>118</v>
      </c>
      <c r="Z53" s="12">
        <v>118</v>
      </c>
      <c r="AA53" s="13">
        <v>83</v>
      </c>
      <c r="AB53" s="17">
        <v>77.966101694915253</v>
      </c>
      <c r="AC53" s="17">
        <v>77.966101694915253</v>
      </c>
      <c r="AD53" s="17">
        <v>74.193548387096769</v>
      </c>
      <c r="AE53" s="18">
        <v>39264</v>
      </c>
      <c r="AF53" s="18">
        <v>39155</v>
      </c>
      <c r="AG53" s="13">
        <v>2007</v>
      </c>
      <c r="AH53" s="14">
        <v>46.041095890410958</v>
      </c>
      <c r="AI53" s="15">
        <v>42442</v>
      </c>
      <c r="AJ53" s="15">
        <v>42445</v>
      </c>
      <c r="AK53" s="12">
        <v>2016</v>
      </c>
      <c r="AL53" s="14">
        <v>55.054794520547944</v>
      </c>
      <c r="AM53" s="17">
        <v>8.7150684931506852</v>
      </c>
      <c r="AN53" s="13">
        <v>9</v>
      </c>
      <c r="AO53" s="34">
        <v>1</v>
      </c>
    </row>
    <row r="54" spans="1:41" ht="15.5" x14ac:dyDescent="0.35">
      <c r="A54" s="72">
        <v>13</v>
      </c>
      <c r="B54" s="59" t="s">
        <v>128</v>
      </c>
      <c r="C54" s="7">
        <v>0</v>
      </c>
      <c r="D54" s="12">
        <v>1</v>
      </c>
      <c r="E54" s="12">
        <v>1943</v>
      </c>
      <c r="F54" s="10">
        <v>5</v>
      </c>
      <c r="G54" s="10">
        <v>1</v>
      </c>
      <c r="H54" s="10">
        <v>2</v>
      </c>
      <c r="I54" s="7">
        <v>4</v>
      </c>
      <c r="J54" s="10">
        <v>73</v>
      </c>
      <c r="K54" s="12">
        <v>5994</v>
      </c>
      <c r="L54" s="18">
        <v>39155</v>
      </c>
      <c r="M54" s="10">
        <v>2</v>
      </c>
      <c r="N54" s="12" t="s">
        <v>28</v>
      </c>
      <c r="O54" s="10">
        <v>1</v>
      </c>
      <c r="P54" s="10">
        <v>124</v>
      </c>
      <c r="Q54" s="10" t="s">
        <v>36</v>
      </c>
      <c r="R54" s="7" t="s">
        <v>37</v>
      </c>
      <c r="S54" s="10">
        <v>68</v>
      </c>
      <c r="T54" s="10">
        <v>56</v>
      </c>
      <c r="U54" s="10">
        <v>92</v>
      </c>
      <c r="V54" s="10">
        <v>21</v>
      </c>
      <c r="W54" s="10">
        <v>6</v>
      </c>
      <c r="X54" s="12">
        <v>0</v>
      </c>
      <c r="Y54" s="12">
        <v>119</v>
      </c>
      <c r="Z54" s="12">
        <v>119</v>
      </c>
      <c r="AA54" s="13">
        <v>83</v>
      </c>
      <c r="AB54" s="17">
        <v>77.310924369747909</v>
      </c>
      <c r="AC54" s="17">
        <v>77.310924369747909</v>
      </c>
      <c r="AD54" s="17">
        <v>74.193548387096769</v>
      </c>
      <c r="AE54" s="18">
        <v>39264</v>
      </c>
      <c r="AF54" s="18">
        <v>39155</v>
      </c>
      <c r="AG54" s="13">
        <v>2007</v>
      </c>
      <c r="AH54" s="14">
        <v>63.846575342465755</v>
      </c>
      <c r="AI54" s="15">
        <v>42442</v>
      </c>
      <c r="AJ54" s="15">
        <v>39619</v>
      </c>
      <c r="AK54" s="12">
        <v>2008</v>
      </c>
      <c r="AL54" s="14">
        <v>65.117808219178087</v>
      </c>
      <c r="AM54" s="17">
        <v>0.9726027397260274</v>
      </c>
      <c r="AN54" s="13">
        <v>9</v>
      </c>
      <c r="AO54" s="34">
        <v>1</v>
      </c>
    </row>
    <row r="55" spans="1:41" ht="15.5" x14ac:dyDescent="0.35">
      <c r="A55" s="72">
        <v>13</v>
      </c>
      <c r="B55" s="59" t="s">
        <v>129</v>
      </c>
      <c r="C55" s="7">
        <v>0</v>
      </c>
      <c r="D55" s="10">
        <v>2</v>
      </c>
      <c r="E55" s="10">
        <v>1954</v>
      </c>
      <c r="F55" s="10">
        <v>4</v>
      </c>
      <c r="G55" s="10">
        <v>1</v>
      </c>
      <c r="H55" s="10">
        <v>2</v>
      </c>
      <c r="I55" s="7">
        <v>4</v>
      </c>
      <c r="J55" s="10">
        <v>73</v>
      </c>
      <c r="K55" s="10">
        <v>5992</v>
      </c>
      <c r="L55" s="18">
        <v>39155</v>
      </c>
      <c r="M55" s="10">
        <v>2</v>
      </c>
      <c r="N55" s="12" t="s">
        <v>28</v>
      </c>
      <c r="O55" s="10">
        <v>1</v>
      </c>
      <c r="P55" s="10">
        <v>124</v>
      </c>
      <c r="Q55" s="10" t="s">
        <v>36</v>
      </c>
      <c r="R55" s="7" t="s">
        <v>37</v>
      </c>
      <c r="S55" s="10">
        <v>68</v>
      </c>
      <c r="T55" s="10">
        <v>56</v>
      </c>
      <c r="U55" s="10">
        <v>89</v>
      </c>
      <c r="V55" s="10">
        <v>24</v>
      </c>
      <c r="W55" s="10">
        <v>6</v>
      </c>
      <c r="X55" s="10">
        <v>0</v>
      </c>
      <c r="Y55" s="12">
        <v>119</v>
      </c>
      <c r="Z55" s="12">
        <v>119</v>
      </c>
      <c r="AA55" s="13">
        <v>83</v>
      </c>
      <c r="AB55" s="17">
        <v>74.789915966386559</v>
      </c>
      <c r="AC55" s="17">
        <v>74.789915966386559</v>
      </c>
      <c r="AD55" s="17">
        <v>71.774193548387103</v>
      </c>
      <c r="AE55" s="18">
        <v>39155</v>
      </c>
      <c r="AF55" s="18">
        <v>39155</v>
      </c>
      <c r="AG55" s="10">
        <v>2007</v>
      </c>
      <c r="AH55" s="14">
        <v>52.364383561643834</v>
      </c>
      <c r="AI55" s="15">
        <v>42442</v>
      </c>
      <c r="AJ55" s="15">
        <v>42445</v>
      </c>
      <c r="AK55" s="12">
        <v>2016</v>
      </c>
      <c r="AL55" s="14">
        <v>61.37808219178082</v>
      </c>
      <c r="AM55" s="17">
        <v>9.0136986301369859</v>
      </c>
      <c r="AN55" s="13">
        <v>9</v>
      </c>
      <c r="AO55" s="34">
        <v>1</v>
      </c>
    </row>
    <row r="56" spans="1:41" ht="15.5" x14ac:dyDescent="0.35">
      <c r="A56" s="72">
        <v>13</v>
      </c>
      <c r="B56" s="59" t="s">
        <v>130</v>
      </c>
      <c r="C56" s="7">
        <v>1</v>
      </c>
      <c r="D56" s="10">
        <v>1</v>
      </c>
      <c r="E56" s="10">
        <v>1963</v>
      </c>
      <c r="F56" s="10">
        <v>1</v>
      </c>
      <c r="G56" s="10">
        <v>1</v>
      </c>
      <c r="H56" s="10">
        <v>2</v>
      </c>
      <c r="I56" s="7">
        <v>4</v>
      </c>
      <c r="J56" s="10">
        <v>73</v>
      </c>
      <c r="K56" s="10">
        <v>5997</v>
      </c>
      <c r="L56" s="18">
        <v>39155</v>
      </c>
      <c r="M56" s="10">
        <v>2</v>
      </c>
      <c r="N56" s="1" t="s">
        <v>28</v>
      </c>
      <c r="O56" s="10">
        <v>1</v>
      </c>
      <c r="P56" s="10">
        <v>124</v>
      </c>
      <c r="Q56" s="10" t="s">
        <v>36</v>
      </c>
      <c r="R56" s="7" t="s">
        <v>37</v>
      </c>
      <c r="S56" s="10">
        <v>68</v>
      </c>
      <c r="T56" s="10">
        <v>56</v>
      </c>
      <c r="U56" s="10">
        <v>93</v>
      </c>
      <c r="V56" s="10">
        <v>21</v>
      </c>
      <c r="W56" s="10">
        <v>3</v>
      </c>
      <c r="X56" s="10">
        <v>0</v>
      </c>
      <c r="Y56" s="1">
        <v>117</v>
      </c>
      <c r="Z56" s="1">
        <v>117</v>
      </c>
      <c r="AA56" s="2">
        <v>83</v>
      </c>
      <c r="AB56" s="17">
        <v>79.487179487179489</v>
      </c>
      <c r="AC56" s="17">
        <v>79.487179487179489</v>
      </c>
      <c r="AD56" s="17">
        <v>75</v>
      </c>
      <c r="AE56" s="18">
        <v>39155</v>
      </c>
      <c r="AF56" s="18">
        <v>39155</v>
      </c>
      <c r="AG56" s="10">
        <v>2007</v>
      </c>
      <c r="AH56" s="3">
        <v>43.819178082191783</v>
      </c>
      <c r="AI56" s="4">
        <v>42442</v>
      </c>
      <c r="AJ56" s="4">
        <v>39619</v>
      </c>
      <c r="AK56" s="1">
        <v>2008</v>
      </c>
      <c r="AL56" s="3">
        <v>45.090410958904108</v>
      </c>
      <c r="AM56" s="6">
        <v>1.2712328767123289</v>
      </c>
      <c r="AN56" s="2">
        <v>9</v>
      </c>
      <c r="AO56" s="34">
        <v>2</v>
      </c>
    </row>
    <row r="57" spans="1:41" ht="15.5" x14ac:dyDescent="0.35">
      <c r="A57" s="72">
        <v>13</v>
      </c>
      <c r="B57" s="59" t="s">
        <v>131</v>
      </c>
      <c r="C57" s="7">
        <v>1</v>
      </c>
      <c r="D57" s="10">
        <v>1</v>
      </c>
      <c r="E57" s="10">
        <v>1946</v>
      </c>
      <c r="F57" s="10">
        <v>1</v>
      </c>
      <c r="G57" s="10">
        <v>1</v>
      </c>
      <c r="H57" s="10">
        <v>2</v>
      </c>
      <c r="I57" s="7">
        <v>4</v>
      </c>
      <c r="J57" s="10">
        <v>73</v>
      </c>
      <c r="K57" s="10">
        <v>6006</v>
      </c>
      <c r="L57" s="18">
        <v>39155</v>
      </c>
      <c r="M57" s="10">
        <v>2</v>
      </c>
      <c r="N57" s="1" t="s">
        <v>28</v>
      </c>
      <c r="O57" s="10">
        <v>1</v>
      </c>
      <c r="P57" s="10">
        <v>124</v>
      </c>
      <c r="Q57" s="10" t="s">
        <v>36</v>
      </c>
      <c r="R57" s="7" t="s">
        <v>37</v>
      </c>
      <c r="S57" s="10">
        <v>68</v>
      </c>
      <c r="T57" s="10">
        <v>56</v>
      </c>
      <c r="U57" s="10">
        <v>88</v>
      </c>
      <c r="V57" s="10">
        <v>23</v>
      </c>
      <c r="W57" s="10">
        <v>7</v>
      </c>
      <c r="X57" s="10">
        <v>0</v>
      </c>
      <c r="Y57" s="1">
        <v>118</v>
      </c>
      <c r="Z57" s="1">
        <v>118</v>
      </c>
      <c r="AA57" s="2">
        <v>83</v>
      </c>
      <c r="AB57" s="17">
        <v>74.576271186440678</v>
      </c>
      <c r="AC57" s="17">
        <v>74.576271186440678</v>
      </c>
      <c r="AD57" s="17">
        <v>70.967741935483872</v>
      </c>
      <c r="AE57" s="18">
        <v>39264</v>
      </c>
      <c r="AF57" s="18">
        <v>39155</v>
      </c>
      <c r="AG57" s="10">
        <v>2007</v>
      </c>
      <c r="AH57" s="3">
        <v>60.419178082191777</v>
      </c>
      <c r="AI57" s="4">
        <v>42442</v>
      </c>
      <c r="AJ57" s="4">
        <v>40933</v>
      </c>
      <c r="AK57" s="1">
        <v>2012</v>
      </c>
      <c r="AL57" s="3">
        <v>65.290410958904104</v>
      </c>
      <c r="AM57" s="6">
        <v>4.5726027397260278</v>
      </c>
      <c r="AN57" s="2">
        <v>9</v>
      </c>
      <c r="AO57" s="34">
        <v>2</v>
      </c>
    </row>
    <row r="58" spans="1:41" ht="15.5" x14ac:dyDescent="0.35">
      <c r="A58" s="72">
        <v>13</v>
      </c>
      <c r="B58" s="59" t="s">
        <v>132</v>
      </c>
      <c r="C58" s="7">
        <v>0</v>
      </c>
      <c r="D58" s="10">
        <v>1</v>
      </c>
      <c r="E58" s="1">
        <v>1964</v>
      </c>
      <c r="F58" s="10">
        <v>2</v>
      </c>
      <c r="G58" s="10">
        <v>4</v>
      </c>
      <c r="H58" s="10" t="s">
        <v>28</v>
      </c>
      <c r="I58" s="7">
        <v>4</v>
      </c>
      <c r="J58" s="10">
        <v>73</v>
      </c>
      <c r="K58" s="10">
        <v>5997</v>
      </c>
      <c r="L58" s="18">
        <v>39155</v>
      </c>
      <c r="M58" s="10">
        <v>2</v>
      </c>
      <c r="N58" s="1" t="s">
        <v>28</v>
      </c>
      <c r="O58" s="10">
        <v>1</v>
      </c>
      <c r="P58" s="10">
        <v>124</v>
      </c>
      <c r="Q58" s="10" t="s">
        <v>36</v>
      </c>
      <c r="R58" s="7" t="s">
        <v>37</v>
      </c>
      <c r="S58" s="10">
        <v>68</v>
      </c>
      <c r="T58" s="10">
        <v>56</v>
      </c>
      <c r="U58" s="10">
        <v>92</v>
      </c>
      <c r="V58" s="10">
        <v>19</v>
      </c>
      <c r="W58" s="10">
        <v>7</v>
      </c>
      <c r="X58" s="10">
        <v>0</v>
      </c>
      <c r="Y58" s="1">
        <v>118</v>
      </c>
      <c r="Z58" s="1">
        <v>118</v>
      </c>
      <c r="AA58" s="2">
        <v>83</v>
      </c>
      <c r="AB58" s="17">
        <v>77.966101694915253</v>
      </c>
      <c r="AC58" s="17">
        <v>77.966101694915253</v>
      </c>
      <c r="AD58" s="17">
        <v>74.193548387096769</v>
      </c>
      <c r="AE58" s="18">
        <v>39155</v>
      </c>
      <c r="AF58" s="18">
        <v>39155</v>
      </c>
      <c r="AG58" s="10">
        <v>2007</v>
      </c>
      <c r="AH58" s="3">
        <v>42.728767123287675</v>
      </c>
      <c r="AI58" s="4">
        <v>42442</v>
      </c>
      <c r="AJ58" s="4">
        <v>42165</v>
      </c>
      <c r="AK58" s="1">
        <v>2015</v>
      </c>
      <c r="AL58" s="3">
        <v>50.975342465753428</v>
      </c>
      <c r="AM58" s="6">
        <v>8.2465753424657535</v>
      </c>
      <c r="AN58" s="2">
        <v>9</v>
      </c>
      <c r="AO58" s="34">
        <v>2</v>
      </c>
    </row>
    <row r="59" spans="1:41" ht="15.5" x14ac:dyDescent="0.35">
      <c r="A59" s="72">
        <v>13</v>
      </c>
      <c r="B59" s="59" t="s">
        <v>133</v>
      </c>
      <c r="C59" s="7">
        <v>2</v>
      </c>
      <c r="D59" s="12">
        <v>1</v>
      </c>
      <c r="E59" s="12">
        <v>1949</v>
      </c>
      <c r="F59" s="10">
        <v>2</v>
      </c>
      <c r="G59" s="10">
        <v>2</v>
      </c>
      <c r="H59" s="10">
        <v>1</v>
      </c>
      <c r="I59" s="7">
        <v>4</v>
      </c>
      <c r="J59" s="10">
        <v>112</v>
      </c>
      <c r="K59" s="12">
        <v>9218</v>
      </c>
      <c r="L59" s="18">
        <v>39619</v>
      </c>
      <c r="M59" s="10">
        <v>2</v>
      </c>
      <c r="N59" s="12" t="s">
        <v>28</v>
      </c>
      <c r="O59" s="10">
        <v>1</v>
      </c>
      <c r="P59" s="10">
        <v>124</v>
      </c>
      <c r="Q59" s="10" t="s">
        <v>36</v>
      </c>
      <c r="R59" s="7" t="s">
        <v>37</v>
      </c>
      <c r="S59" s="10">
        <v>68</v>
      </c>
      <c r="T59" s="10">
        <v>56</v>
      </c>
      <c r="U59" s="10">
        <v>84</v>
      </c>
      <c r="V59" s="10">
        <v>20</v>
      </c>
      <c r="W59" s="10">
        <v>10</v>
      </c>
      <c r="X59" s="12">
        <v>0</v>
      </c>
      <c r="Y59" s="12">
        <v>114</v>
      </c>
      <c r="Z59" s="12">
        <v>114</v>
      </c>
      <c r="AA59" s="13">
        <v>83</v>
      </c>
      <c r="AB59" s="17">
        <v>73.68421052631578</v>
      </c>
      <c r="AC59" s="17">
        <v>73.68421052631578</v>
      </c>
      <c r="AD59" s="17">
        <v>67.741935483870961</v>
      </c>
      <c r="AE59" s="18">
        <v>39623</v>
      </c>
      <c r="AF59" s="18">
        <v>39619</v>
      </c>
      <c r="AG59" s="13">
        <v>2008</v>
      </c>
      <c r="AH59" s="14">
        <v>58.586301369863016</v>
      </c>
      <c r="AI59" s="15">
        <v>42905</v>
      </c>
      <c r="AJ59" s="15">
        <v>40450</v>
      </c>
      <c r="AK59" s="12">
        <v>2010</v>
      </c>
      <c r="AL59" s="14">
        <v>60.863013698630134</v>
      </c>
      <c r="AM59" s="17">
        <v>2.2657534246575342</v>
      </c>
      <c r="AN59" s="13">
        <v>9</v>
      </c>
      <c r="AO59" s="34">
        <v>2</v>
      </c>
    </row>
    <row r="60" spans="1:41" ht="15.5" x14ac:dyDescent="0.35">
      <c r="A60" s="72">
        <v>13</v>
      </c>
      <c r="B60" s="59" t="s">
        <v>134</v>
      </c>
      <c r="C60" s="7">
        <v>0</v>
      </c>
      <c r="D60" s="12">
        <v>2</v>
      </c>
      <c r="E60" s="10">
        <v>1962</v>
      </c>
      <c r="F60" s="10">
        <v>1</v>
      </c>
      <c r="G60" s="10">
        <v>1</v>
      </c>
      <c r="H60" s="10">
        <v>2</v>
      </c>
      <c r="I60" s="7">
        <v>4</v>
      </c>
      <c r="J60" s="10">
        <v>112</v>
      </c>
      <c r="K60" s="12">
        <v>9218</v>
      </c>
      <c r="L60" s="18">
        <v>39619</v>
      </c>
      <c r="M60" s="10">
        <v>2</v>
      </c>
      <c r="N60" s="12" t="s">
        <v>28</v>
      </c>
      <c r="O60" s="10">
        <v>1</v>
      </c>
      <c r="P60" s="10">
        <v>124</v>
      </c>
      <c r="Q60" s="10" t="s">
        <v>36</v>
      </c>
      <c r="R60" s="7" t="s">
        <v>37</v>
      </c>
      <c r="S60" s="10">
        <v>68</v>
      </c>
      <c r="T60" s="10">
        <v>56</v>
      </c>
      <c r="U60" s="10">
        <v>86</v>
      </c>
      <c r="V60" s="10">
        <v>19</v>
      </c>
      <c r="W60" s="10">
        <v>8</v>
      </c>
      <c r="X60" s="12">
        <v>1</v>
      </c>
      <c r="Y60" s="12">
        <v>114</v>
      </c>
      <c r="Z60" s="12">
        <v>114</v>
      </c>
      <c r="AA60" s="13">
        <v>83</v>
      </c>
      <c r="AB60" s="17">
        <v>75.438596491228068</v>
      </c>
      <c r="AC60" s="17">
        <v>75.438596491228068</v>
      </c>
      <c r="AD60" s="17">
        <v>69.354838709677423</v>
      </c>
      <c r="AE60" s="18">
        <v>39619</v>
      </c>
      <c r="AF60" s="18">
        <v>39619</v>
      </c>
      <c r="AG60" s="10">
        <v>2008</v>
      </c>
      <c r="AH60" s="14">
        <v>45.673972602739724</v>
      </c>
      <c r="AI60" s="15">
        <v>42905</v>
      </c>
      <c r="AJ60" s="15">
        <v>42872</v>
      </c>
      <c r="AK60" s="12">
        <v>2017</v>
      </c>
      <c r="AL60" s="14">
        <v>54.586301369863016</v>
      </c>
      <c r="AM60" s="17">
        <v>8.912328767123288</v>
      </c>
      <c r="AN60" s="13">
        <v>9</v>
      </c>
      <c r="AO60" s="34">
        <v>2</v>
      </c>
    </row>
    <row r="61" spans="1:41" ht="15.5" x14ac:dyDescent="0.35">
      <c r="A61" s="72">
        <v>13</v>
      </c>
      <c r="B61" s="59" t="s">
        <v>135</v>
      </c>
      <c r="C61" s="7">
        <v>1</v>
      </c>
      <c r="D61" s="10">
        <v>1</v>
      </c>
      <c r="E61" s="1">
        <v>1963</v>
      </c>
      <c r="F61" s="10">
        <v>5</v>
      </c>
      <c r="G61" s="10">
        <v>1</v>
      </c>
      <c r="H61" s="10">
        <v>2</v>
      </c>
      <c r="I61" s="7">
        <v>4</v>
      </c>
      <c r="J61" s="10">
        <v>112</v>
      </c>
      <c r="K61" s="1">
        <v>9218</v>
      </c>
      <c r="L61" s="18">
        <v>39619</v>
      </c>
      <c r="M61" s="10">
        <v>2</v>
      </c>
      <c r="N61" s="1" t="s">
        <v>28</v>
      </c>
      <c r="O61" s="10">
        <v>1</v>
      </c>
      <c r="P61" s="10">
        <v>124</v>
      </c>
      <c r="Q61" s="10" t="s">
        <v>36</v>
      </c>
      <c r="R61" s="7" t="s">
        <v>37</v>
      </c>
      <c r="S61" s="10">
        <v>68</v>
      </c>
      <c r="T61" s="10">
        <v>56</v>
      </c>
      <c r="U61" s="10">
        <v>86</v>
      </c>
      <c r="V61" s="10">
        <v>24</v>
      </c>
      <c r="W61" s="10">
        <v>4</v>
      </c>
      <c r="X61" s="10">
        <v>0</v>
      </c>
      <c r="Y61" s="1">
        <v>114</v>
      </c>
      <c r="Z61" s="1">
        <v>114</v>
      </c>
      <c r="AA61" s="2">
        <v>83</v>
      </c>
      <c r="AB61" s="17">
        <v>75.438596491228068</v>
      </c>
      <c r="AC61" s="17">
        <v>75.438596491228068</v>
      </c>
      <c r="AD61" s="17">
        <v>69.354838709677423</v>
      </c>
      <c r="AE61" s="18">
        <v>39619</v>
      </c>
      <c r="AF61" s="18">
        <v>39619</v>
      </c>
      <c r="AG61" s="10">
        <v>2008</v>
      </c>
      <c r="AH61" s="3">
        <v>45.090410958904108</v>
      </c>
      <c r="AI61" s="15">
        <v>42905</v>
      </c>
      <c r="AJ61" s="4">
        <v>42872</v>
      </c>
      <c r="AK61" s="1">
        <v>2017</v>
      </c>
      <c r="AL61" s="3">
        <v>54.0027397260274</v>
      </c>
      <c r="AM61" s="6">
        <v>8.912328767123288</v>
      </c>
      <c r="AN61" s="2">
        <v>9</v>
      </c>
      <c r="AO61" s="34">
        <v>1</v>
      </c>
    </row>
    <row r="62" spans="1:41" ht="15.5" x14ac:dyDescent="0.35">
      <c r="A62" s="72">
        <v>13</v>
      </c>
      <c r="B62" s="59" t="s">
        <v>136</v>
      </c>
      <c r="C62" s="7">
        <v>2</v>
      </c>
      <c r="D62" s="10">
        <v>1</v>
      </c>
      <c r="E62" s="10">
        <v>1952</v>
      </c>
      <c r="F62" s="10">
        <v>2</v>
      </c>
      <c r="G62" s="10">
        <v>2</v>
      </c>
      <c r="H62" s="10">
        <v>1</v>
      </c>
      <c r="I62" s="7">
        <v>4</v>
      </c>
      <c r="J62" s="10">
        <v>112</v>
      </c>
      <c r="K62" s="1">
        <v>9218</v>
      </c>
      <c r="L62" s="18">
        <v>39619</v>
      </c>
      <c r="M62" s="10">
        <v>2</v>
      </c>
      <c r="N62" s="1" t="s">
        <v>28</v>
      </c>
      <c r="O62" s="10">
        <v>1</v>
      </c>
      <c r="P62" s="10">
        <v>124</v>
      </c>
      <c r="Q62" s="10" t="s">
        <v>36</v>
      </c>
      <c r="R62" s="7" t="s">
        <v>37</v>
      </c>
      <c r="S62" s="10">
        <v>68</v>
      </c>
      <c r="T62" s="10">
        <v>56</v>
      </c>
      <c r="U62" s="10">
        <v>84</v>
      </c>
      <c r="V62" s="10">
        <v>19</v>
      </c>
      <c r="W62" s="10">
        <v>10</v>
      </c>
      <c r="X62" s="10">
        <v>1</v>
      </c>
      <c r="Y62" s="1">
        <v>114</v>
      </c>
      <c r="Z62" s="1">
        <v>114</v>
      </c>
      <c r="AA62" s="2">
        <v>83</v>
      </c>
      <c r="AB62" s="17">
        <v>73.68421052631578</v>
      </c>
      <c r="AC62" s="17">
        <v>73.68421052631578</v>
      </c>
      <c r="AD62" s="17">
        <v>67.741935483870961</v>
      </c>
      <c r="AE62" s="18">
        <v>39623</v>
      </c>
      <c r="AF62" s="18">
        <v>39619</v>
      </c>
      <c r="AG62" s="10">
        <v>2008</v>
      </c>
      <c r="AH62" s="3">
        <v>55.506849315068493</v>
      </c>
      <c r="AI62" s="15">
        <v>42905</v>
      </c>
      <c r="AJ62" s="4">
        <v>42872</v>
      </c>
      <c r="AK62" s="1">
        <v>2017</v>
      </c>
      <c r="AL62" s="3">
        <v>64.419178082191777</v>
      </c>
      <c r="AM62" s="6">
        <v>8.9013698630136986</v>
      </c>
      <c r="AN62" s="2">
        <v>9</v>
      </c>
      <c r="AO62" s="34">
        <v>1</v>
      </c>
    </row>
    <row r="63" spans="1:41" ht="15.5" x14ac:dyDescent="0.35">
      <c r="A63" s="72">
        <v>13</v>
      </c>
      <c r="B63" s="59" t="s">
        <v>137</v>
      </c>
      <c r="C63" s="7">
        <v>2</v>
      </c>
      <c r="D63" s="12">
        <v>1</v>
      </c>
      <c r="E63" s="12">
        <v>1949</v>
      </c>
      <c r="F63" s="10">
        <v>2</v>
      </c>
      <c r="G63" s="10">
        <v>2</v>
      </c>
      <c r="H63" s="10">
        <v>2</v>
      </c>
      <c r="I63" s="7">
        <v>5</v>
      </c>
      <c r="J63" s="10">
        <v>21</v>
      </c>
      <c r="K63" s="12">
        <v>2054</v>
      </c>
      <c r="L63" s="18">
        <v>40450</v>
      </c>
      <c r="M63" s="10">
        <v>2</v>
      </c>
      <c r="N63" s="12" t="s">
        <v>28</v>
      </c>
      <c r="O63" s="10">
        <v>1</v>
      </c>
      <c r="P63" s="10">
        <v>132</v>
      </c>
      <c r="Q63" s="10" t="s">
        <v>29</v>
      </c>
      <c r="R63" s="7" t="s">
        <v>30</v>
      </c>
      <c r="S63" s="10">
        <v>72</v>
      </c>
      <c r="T63" s="10">
        <v>60</v>
      </c>
      <c r="U63" s="10">
        <v>91</v>
      </c>
      <c r="V63" s="10">
        <v>31</v>
      </c>
      <c r="W63" s="10">
        <v>6</v>
      </c>
      <c r="X63" s="12">
        <v>0</v>
      </c>
      <c r="Y63" s="12">
        <v>128</v>
      </c>
      <c r="Z63" s="12">
        <v>128</v>
      </c>
      <c r="AA63" s="13">
        <v>88</v>
      </c>
      <c r="AB63" s="17">
        <v>71.09375</v>
      </c>
      <c r="AC63" s="17">
        <v>71.09375</v>
      </c>
      <c r="AD63" s="17">
        <v>68.939393939393938</v>
      </c>
      <c r="AE63" s="18">
        <v>40450</v>
      </c>
      <c r="AF63" s="18">
        <v>40485</v>
      </c>
      <c r="AG63" s="13">
        <v>2010</v>
      </c>
      <c r="AH63" s="14">
        <v>60.958904109589042</v>
      </c>
      <c r="AI63" s="15">
        <v>43736</v>
      </c>
      <c r="AJ63" s="15">
        <v>43736</v>
      </c>
      <c r="AK63" s="12">
        <v>2019</v>
      </c>
      <c r="AL63" s="14">
        <v>69.865753424657541</v>
      </c>
      <c r="AM63" s="17">
        <v>9.0027397260273965</v>
      </c>
      <c r="AN63" s="13">
        <v>9</v>
      </c>
      <c r="AO63" s="34">
        <v>1</v>
      </c>
    </row>
    <row r="64" spans="1:41" ht="15.5" x14ac:dyDescent="0.35">
      <c r="A64" s="72">
        <v>13</v>
      </c>
      <c r="B64" s="59" t="s">
        <v>138</v>
      </c>
      <c r="C64" s="7">
        <v>2</v>
      </c>
      <c r="D64" s="10">
        <v>2</v>
      </c>
      <c r="E64" s="10">
        <v>1953</v>
      </c>
      <c r="F64" s="10">
        <v>2</v>
      </c>
      <c r="G64" s="10">
        <v>3</v>
      </c>
      <c r="H64" s="10">
        <v>2</v>
      </c>
      <c r="I64" s="7">
        <v>5</v>
      </c>
      <c r="J64" s="10">
        <v>21</v>
      </c>
      <c r="K64" s="10">
        <v>2054</v>
      </c>
      <c r="L64" s="18">
        <v>40450</v>
      </c>
      <c r="M64" s="10">
        <v>2</v>
      </c>
      <c r="N64" s="1" t="s">
        <v>28</v>
      </c>
      <c r="O64" s="10">
        <v>1</v>
      </c>
      <c r="P64" s="10">
        <v>132</v>
      </c>
      <c r="Q64" s="10" t="s">
        <v>29</v>
      </c>
      <c r="R64" s="7" t="s">
        <v>30</v>
      </c>
      <c r="S64" s="10">
        <v>72</v>
      </c>
      <c r="T64" s="10">
        <v>60</v>
      </c>
      <c r="U64" s="10">
        <v>85</v>
      </c>
      <c r="V64" s="10">
        <v>32</v>
      </c>
      <c r="W64" s="10">
        <v>10</v>
      </c>
      <c r="X64" s="10">
        <v>1</v>
      </c>
      <c r="Y64" s="1">
        <v>128</v>
      </c>
      <c r="Z64" s="1">
        <v>128</v>
      </c>
      <c r="AA64" s="2">
        <v>88</v>
      </c>
      <c r="AB64" s="17">
        <v>66.40625</v>
      </c>
      <c r="AC64" s="17">
        <v>66.40625</v>
      </c>
      <c r="AD64" s="17">
        <v>64.393939393939391</v>
      </c>
      <c r="AE64" s="10" t="s">
        <v>53</v>
      </c>
      <c r="AF64" s="10" t="s">
        <v>28</v>
      </c>
      <c r="AG64" s="10" t="s">
        <v>28</v>
      </c>
      <c r="AH64" s="10" t="s">
        <v>28</v>
      </c>
      <c r="AI64" s="10" t="s">
        <v>28</v>
      </c>
      <c r="AJ64" s="10" t="s">
        <v>28</v>
      </c>
      <c r="AK64" s="10" t="s">
        <v>28</v>
      </c>
      <c r="AL64" s="10" t="s">
        <v>28</v>
      </c>
      <c r="AM64" s="10" t="s">
        <v>28</v>
      </c>
      <c r="AN64" s="10" t="s">
        <v>28</v>
      </c>
      <c r="AO64" s="34" t="s">
        <v>28</v>
      </c>
    </row>
    <row r="65" spans="1:41" ht="15.5" x14ac:dyDescent="0.35">
      <c r="A65" s="72">
        <v>13</v>
      </c>
      <c r="B65" s="59" t="s">
        <v>139</v>
      </c>
      <c r="C65" s="7">
        <v>1</v>
      </c>
      <c r="D65" s="12">
        <v>2</v>
      </c>
      <c r="E65" s="12">
        <v>1968</v>
      </c>
      <c r="F65" s="10">
        <v>2</v>
      </c>
      <c r="G65" s="10">
        <v>3</v>
      </c>
      <c r="H65" s="10">
        <v>2</v>
      </c>
      <c r="I65" s="7">
        <v>5</v>
      </c>
      <c r="J65" s="10">
        <v>23</v>
      </c>
      <c r="K65" s="12">
        <v>2058</v>
      </c>
      <c r="L65" s="18">
        <v>40485</v>
      </c>
      <c r="M65" s="10">
        <v>2</v>
      </c>
      <c r="N65" s="12" t="s">
        <v>28</v>
      </c>
      <c r="O65" s="10">
        <v>1</v>
      </c>
      <c r="P65" s="10">
        <v>132</v>
      </c>
      <c r="Q65" s="10" t="s">
        <v>29</v>
      </c>
      <c r="R65" s="7" t="s">
        <v>30</v>
      </c>
      <c r="S65" s="10">
        <v>72</v>
      </c>
      <c r="T65" s="10">
        <v>60</v>
      </c>
      <c r="U65" s="10">
        <v>101</v>
      </c>
      <c r="V65" s="10">
        <v>12</v>
      </c>
      <c r="W65" s="10">
        <v>12</v>
      </c>
      <c r="X65" s="12">
        <v>0</v>
      </c>
      <c r="Y65" s="12">
        <v>125</v>
      </c>
      <c r="Z65" s="12">
        <v>125</v>
      </c>
      <c r="AA65" s="13">
        <v>88</v>
      </c>
      <c r="AB65" s="17">
        <v>80.800000000000011</v>
      </c>
      <c r="AC65" s="17">
        <v>80.800000000000011</v>
      </c>
      <c r="AD65" s="17">
        <v>76.515151515151516</v>
      </c>
      <c r="AE65" s="18">
        <v>40485</v>
      </c>
      <c r="AF65" s="18">
        <v>40450</v>
      </c>
      <c r="AG65" s="12">
        <v>2010</v>
      </c>
      <c r="AH65" s="14">
        <v>42.30958904109589</v>
      </c>
      <c r="AI65" s="15">
        <v>43736</v>
      </c>
      <c r="AJ65" s="15">
        <v>43736</v>
      </c>
      <c r="AK65" s="12">
        <v>2019</v>
      </c>
      <c r="AL65" s="14">
        <v>51.31232876712329</v>
      </c>
      <c r="AM65" s="17">
        <v>8.9068493150684933</v>
      </c>
      <c r="AN65" s="13">
        <v>9</v>
      </c>
      <c r="AO65" s="34">
        <v>2</v>
      </c>
    </row>
    <row r="66" spans="1:41" ht="15.5" x14ac:dyDescent="0.35">
      <c r="A66" s="72">
        <v>13</v>
      </c>
      <c r="B66" s="59" t="s">
        <v>140</v>
      </c>
      <c r="C66" s="7">
        <v>2</v>
      </c>
      <c r="D66" s="10">
        <v>2</v>
      </c>
      <c r="E66" s="10">
        <v>1953</v>
      </c>
      <c r="F66" s="10">
        <v>2</v>
      </c>
      <c r="G66" s="10">
        <v>3</v>
      </c>
      <c r="H66" s="10">
        <v>2</v>
      </c>
      <c r="I66" s="7">
        <v>5</v>
      </c>
      <c r="J66" s="10">
        <v>23</v>
      </c>
      <c r="K66" s="10">
        <v>2057</v>
      </c>
      <c r="L66" s="18">
        <v>40485</v>
      </c>
      <c r="M66" s="10">
        <v>2</v>
      </c>
      <c r="N66" s="1" t="s">
        <v>28</v>
      </c>
      <c r="O66" s="10">
        <v>2</v>
      </c>
      <c r="P66" s="10">
        <v>132</v>
      </c>
      <c r="Q66" s="10" t="s">
        <v>29</v>
      </c>
      <c r="R66" s="7" t="s">
        <v>30</v>
      </c>
      <c r="S66" s="10">
        <v>72</v>
      </c>
      <c r="T66" s="10">
        <v>60</v>
      </c>
      <c r="U66" s="10">
        <v>89</v>
      </c>
      <c r="V66" s="10">
        <v>34</v>
      </c>
      <c r="W66" s="10">
        <v>3</v>
      </c>
      <c r="X66" s="10">
        <v>0</v>
      </c>
      <c r="Y66" s="1">
        <v>126</v>
      </c>
      <c r="Z66" s="1">
        <v>126</v>
      </c>
      <c r="AA66" s="2">
        <v>88</v>
      </c>
      <c r="AB66" s="17">
        <v>70.634920634920633</v>
      </c>
      <c r="AC66" s="17">
        <v>70.634920634920633</v>
      </c>
      <c r="AD66" s="17">
        <v>67.424242424242422</v>
      </c>
      <c r="AE66" s="18">
        <v>40485</v>
      </c>
      <c r="AF66" s="18">
        <v>40485</v>
      </c>
      <c r="AG66" s="10">
        <v>2010</v>
      </c>
      <c r="AH66" s="3">
        <v>57.372602739726027</v>
      </c>
      <c r="AI66" s="4">
        <v>43771</v>
      </c>
      <c r="AJ66" s="4">
        <v>43771</v>
      </c>
      <c r="AK66" s="10">
        <v>2019</v>
      </c>
      <c r="AL66" s="3">
        <v>66.37534246575342</v>
      </c>
      <c r="AM66" s="6">
        <v>9.0027397260273965</v>
      </c>
      <c r="AN66" s="2">
        <v>9</v>
      </c>
      <c r="AO66" s="34">
        <v>1</v>
      </c>
    </row>
    <row r="67" spans="1:41" s="24" customFormat="1" ht="15.5" x14ac:dyDescent="0.35">
      <c r="A67" s="72">
        <v>13</v>
      </c>
      <c r="B67" s="59" t="s">
        <v>141</v>
      </c>
      <c r="C67" s="7">
        <v>0</v>
      </c>
      <c r="D67" s="12">
        <v>1</v>
      </c>
      <c r="E67" s="12" t="s">
        <v>28</v>
      </c>
      <c r="F67" s="10">
        <v>3</v>
      </c>
      <c r="G67" s="10">
        <v>4</v>
      </c>
      <c r="H67" s="10">
        <v>1</v>
      </c>
      <c r="I67" s="7">
        <v>5</v>
      </c>
      <c r="J67" s="10">
        <v>48</v>
      </c>
      <c r="K67" s="12">
        <v>4762</v>
      </c>
      <c r="L67" s="18">
        <v>40933</v>
      </c>
      <c r="M67" s="10">
        <v>4</v>
      </c>
      <c r="N67" s="12" t="s">
        <v>28</v>
      </c>
      <c r="O67" s="10">
        <v>1</v>
      </c>
      <c r="P67" s="10">
        <v>132</v>
      </c>
      <c r="Q67" s="10" t="s">
        <v>29</v>
      </c>
      <c r="R67" s="7" t="s">
        <v>30</v>
      </c>
      <c r="S67" s="10">
        <v>72</v>
      </c>
      <c r="T67" s="10">
        <v>60</v>
      </c>
      <c r="U67" s="10">
        <v>91</v>
      </c>
      <c r="V67" s="10">
        <v>16</v>
      </c>
      <c r="W67" s="10">
        <v>23</v>
      </c>
      <c r="X67" s="12">
        <v>0</v>
      </c>
      <c r="Y67" s="12">
        <v>130</v>
      </c>
      <c r="Z67" s="12">
        <v>130</v>
      </c>
      <c r="AA67" s="13">
        <v>88</v>
      </c>
      <c r="AB67" s="17">
        <v>70</v>
      </c>
      <c r="AC67" s="17">
        <v>70</v>
      </c>
      <c r="AD67" s="17">
        <v>68.939393939393938</v>
      </c>
      <c r="AE67" s="18">
        <v>40933</v>
      </c>
      <c r="AF67" s="18">
        <v>40933</v>
      </c>
      <c r="AG67" s="13">
        <v>2012</v>
      </c>
      <c r="AH67" s="14" t="s">
        <v>28</v>
      </c>
      <c r="AI67" s="15">
        <v>44220</v>
      </c>
      <c r="AJ67" s="15">
        <v>42165</v>
      </c>
      <c r="AK67" s="12">
        <v>2015</v>
      </c>
      <c r="AL67" s="14" t="s">
        <v>28</v>
      </c>
      <c r="AM67" s="17">
        <v>3.3753424657534246</v>
      </c>
      <c r="AN67" s="13">
        <v>9</v>
      </c>
      <c r="AO67" s="34">
        <v>1</v>
      </c>
    </row>
    <row r="68" spans="1:41" ht="15.5" x14ac:dyDescent="0.35">
      <c r="A68" s="72">
        <v>13</v>
      </c>
      <c r="B68" s="59" t="s">
        <v>142</v>
      </c>
      <c r="C68" s="7">
        <v>0</v>
      </c>
      <c r="D68" s="10">
        <v>1</v>
      </c>
      <c r="E68" s="1">
        <v>1960</v>
      </c>
      <c r="F68" s="10">
        <v>3</v>
      </c>
      <c r="G68" s="10">
        <v>4</v>
      </c>
      <c r="H68" s="10">
        <v>1</v>
      </c>
      <c r="I68" s="7">
        <v>5</v>
      </c>
      <c r="J68" s="10">
        <v>48</v>
      </c>
      <c r="K68" s="10">
        <v>4762</v>
      </c>
      <c r="L68" s="18">
        <v>40933</v>
      </c>
      <c r="M68" s="10">
        <v>4</v>
      </c>
      <c r="N68" s="1" t="s">
        <v>28</v>
      </c>
      <c r="O68" s="10">
        <v>1</v>
      </c>
      <c r="P68" s="10">
        <v>132</v>
      </c>
      <c r="Q68" s="10" t="s">
        <v>29</v>
      </c>
      <c r="R68" s="7" t="s">
        <v>30</v>
      </c>
      <c r="S68" s="10">
        <v>72</v>
      </c>
      <c r="T68" s="10">
        <v>60</v>
      </c>
      <c r="U68" s="10">
        <v>89</v>
      </c>
      <c r="V68" s="10">
        <v>17</v>
      </c>
      <c r="W68" s="10">
        <v>24</v>
      </c>
      <c r="X68" s="10">
        <v>0</v>
      </c>
      <c r="Y68" s="1">
        <v>130</v>
      </c>
      <c r="Z68" s="1">
        <v>130</v>
      </c>
      <c r="AA68" s="2">
        <v>88</v>
      </c>
      <c r="AB68" s="17">
        <v>68.461538461538467</v>
      </c>
      <c r="AC68" s="17">
        <v>68.461538461538467</v>
      </c>
      <c r="AD68" s="17">
        <v>67.424242424242422</v>
      </c>
      <c r="AE68" s="18">
        <v>40933</v>
      </c>
      <c r="AF68" s="18">
        <v>40933</v>
      </c>
      <c r="AG68" s="10">
        <v>2012</v>
      </c>
      <c r="AH68" s="3">
        <v>51.602739726027394</v>
      </c>
      <c r="AI68" s="15">
        <v>44220</v>
      </c>
      <c r="AJ68" s="4">
        <v>42165</v>
      </c>
      <c r="AK68" s="1">
        <v>2015</v>
      </c>
      <c r="AL68" s="3">
        <v>54.978082191780821</v>
      </c>
      <c r="AM68" s="6">
        <v>3.3753424657534246</v>
      </c>
      <c r="AN68" s="2">
        <v>9</v>
      </c>
      <c r="AO68" s="34">
        <v>2</v>
      </c>
    </row>
    <row r="69" spans="1:41" ht="15.5" x14ac:dyDescent="0.35">
      <c r="A69" s="72">
        <v>13</v>
      </c>
      <c r="B69" s="59" t="s">
        <v>143</v>
      </c>
      <c r="C69" s="7">
        <v>1</v>
      </c>
      <c r="D69" s="10">
        <v>1</v>
      </c>
      <c r="E69" s="10">
        <v>1964</v>
      </c>
      <c r="F69" s="10">
        <v>1</v>
      </c>
      <c r="G69" s="10">
        <v>1</v>
      </c>
      <c r="H69" s="10">
        <v>2</v>
      </c>
      <c r="I69" s="7">
        <v>5</v>
      </c>
      <c r="J69" s="10">
        <v>48</v>
      </c>
      <c r="K69" s="10">
        <v>4762</v>
      </c>
      <c r="L69" s="18">
        <v>40933</v>
      </c>
      <c r="M69" s="10">
        <v>4</v>
      </c>
      <c r="N69" s="1" t="s">
        <v>28</v>
      </c>
      <c r="O69" s="10">
        <v>1</v>
      </c>
      <c r="P69" s="10">
        <v>132</v>
      </c>
      <c r="Q69" s="10" t="s">
        <v>29</v>
      </c>
      <c r="R69" s="7" t="s">
        <v>30</v>
      </c>
      <c r="S69" s="10">
        <v>72</v>
      </c>
      <c r="T69" s="10">
        <v>60</v>
      </c>
      <c r="U69" s="10">
        <v>92</v>
      </c>
      <c r="V69" s="10">
        <v>19</v>
      </c>
      <c r="W69" s="10">
        <v>19</v>
      </c>
      <c r="X69" s="10">
        <v>0</v>
      </c>
      <c r="Y69" s="1">
        <v>130</v>
      </c>
      <c r="Z69" s="1">
        <v>130</v>
      </c>
      <c r="AA69" s="2">
        <v>88</v>
      </c>
      <c r="AB69" s="17">
        <v>70.769230769230774</v>
      </c>
      <c r="AC69" s="17">
        <v>70.769230769230774</v>
      </c>
      <c r="AD69" s="17">
        <v>69.696969696969703</v>
      </c>
      <c r="AE69" s="18">
        <v>40933</v>
      </c>
      <c r="AF69" s="18">
        <v>40933</v>
      </c>
      <c r="AG69" s="10">
        <v>2012</v>
      </c>
      <c r="AH69" s="3">
        <v>47.92876712328767</v>
      </c>
      <c r="AI69" s="15">
        <v>44220</v>
      </c>
      <c r="AJ69" s="15">
        <v>44220</v>
      </c>
      <c r="AK69" s="1">
        <v>2021</v>
      </c>
      <c r="AL69" s="3">
        <v>56.934246575342463</v>
      </c>
      <c r="AM69" s="6">
        <v>9.0054794520547947</v>
      </c>
      <c r="AN69" s="2">
        <v>9</v>
      </c>
      <c r="AO69" s="34">
        <v>2</v>
      </c>
    </row>
    <row r="70" spans="1:41" ht="15.5" x14ac:dyDescent="0.35">
      <c r="A70" s="72">
        <v>13</v>
      </c>
      <c r="B70" s="59" t="s">
        <v>144</v>
      </c>
      <c r="C70" s="7">
        <v>2</v>
      </c>
      <c r="D70" s="12">
        <v>1</v>
      </c>
      <c r="E70" s="12">
        <v>1956</v>
      </c>
      <c r="F70" s="10">
        <v>1</v>
      </c>
      <c r="G70" s="10">
        <v>1</v>
      </c>
      <c r="H70" s="10">
        <v>2</v>
      </c>
      <c r="I70" s="7">
        <v>5</v>
      </c>
      <c r="J70" s="10">
        <v>59</v>
      </c>
      <c r="K70" s="12">
        <v>5934</v>
      </c>
      <c r="L70" s="18">
        <v>41101</v>
      </c>
      <c r="M70" s="10">
        <v>2</v>
      </c>
      <c r="N70" s="12" t="s">
        <v>28</v>
      </c>
      <c r="O70" s="10">
        <v>1</v>
      </c>
      <c r="P70" s="10">
        <v>132</v>
      </c>
      <c r="Q70" s="10" t="s">
        <v>29</v>
      </c>
      <c r="R70" s="7" t="s">
        <v>30</v>
      </c>
      <c r="S70" s="10">
        <v>72</v>
      </c>
      <c r="T70" s="10">
        <v>60</v>
      </c>
      <c r="U70" s="10">
        <v>89</v>
      </c>
      <c r="V70" s="10">
        <v>7</v>
      </c>
      <c r="W70" s="10">
        <v>25</v>
      </c>
      <c r="X70" s="12">
        <v>0</v>
      </c>
      <c r="Y70" s="12">
        <v>121</v>
      </c>
      <c r="Z70" s="12">
        <v>121</v>
      </c>
      <c r="AA70" s="13">
        <v>88</v>
      </c>
      <c r="AB70" s="17">
        <v>73.553719008264466</v>
      </c>
      <c r="AC70" s="17">
        <v>73.553719008264466</v>
      </c>
      <c r="AD70" s="17">
        <v>67.424242424242422</v>
      </c>
      <c r="AE70" s="18">
        <v>41101</v>
      </c>
      <c r="AF70" s="18">
        <v>41101</v>
      </c>
      <c r="AG70" s="12">
        <v>2012</v>
      </c>
      <c r="AH70" s="14">
        <v>56.219178082191782</v>
      </c>
      <c r="AI70" s="15">
        <v>44387</v>
      </c>
      <c r="AJ70" s="15">
        <v>44387</v>
      </c>
      <c r="AK70" s="12">
        <v>2021</v>
      </c>
      <c r="AL70" s="14">
        <v>65.221917808219175</v>
      </c>
      <c r="AM70" s="17">
        <v>9.0027397260273965</v>
      </c>
      <c r="AN70" s="13">
        <v>9</v>
      </c>
      <c r="AO70" s="34">
        <v>1</v>
      </c>
    </row>
    <row r="71" spans="1:41" ht="15.5" x14ac:dyDescent="0.35">
      <c r="A71" s="72">
        <v>13</v>
      </c>
      <c r="B71" s="59" t="s">
        <v>145</v>
      </c>
      <c r="C71" s="7">
        <v>1</v>
      </c>
      <c r="D71" s="12">
        <v>2</v>
      </c>
      <c r="E71" s="12">
        <v>1951</v>
      </c>
      <c r="F71" s="10">
        <v>4</v>
      </c>
      <c r="G71" s="10">
        <v>1</v>
      </c>
      <c r="H71" s="10">
        <v>2</v>
      </c>
      <c r="I71" s="7">
        <v>5</v>
      </c>
      <c r="J71" s="10">
        <v>59</v>
      </c>
      <c r="K71" s="12">
        <v>5934</v>
      </c>
      <c r="L71" s="18">
        <v>41101</v>
      </c>
      <c r="M71" s="10">
        <v>2</v>
      </c>
      <c r="N71" s="12" t="s">
        <v>28</v>
      </c>
      <c r="O71" s="10">
        <v>1</v>
      </c>
      <c r="P71" s="10">
        <v>132</v>
      </c>
      <c r="Q71" s="10" t="s">
        <v>29</v>
      </c>
      <c r="R71" s="7" t="s">
        <v>30</v>
      </c>
      <c r="S71" s="10">
        <v>72</v>
      </c>
      <c r="T71" s="10">
        <v>60</v>
      </c>
      <c r="U71" s="10">
        <v>89</v>
      </c>
      <c r="V71" s="10">
        <v>6</v>
      </c>
      <c r="W71" s="10">
        <v>26</v>
      </c>
      <c r="X71" s="12">
        <v>0</v>
      </c>
      <c r="Y71" s="12">
        <v>121</v>
      </c>
      <c r="Z71" s="12">
        <v>121</v>
      </c>
      <c r="AA71" s="13">
        <v>88</v>
      </c>
      <c r="AB71" s="17">
        <v>73.553719008264466</v>
      </c>
      <c r="AC71" s="17">
        <v>73.553719008264466</v>
      </c>
      <c r="AD71" s="17">
        <v>67.424242424242422</v>
      </c>
      <c r="AE71" s="18">
        <v>41101</v>
      </c>
      <c r="AF71" s="18">
        <v>41101</v>
      </c>
      <c r="AG71" s="13">
        <v>2012</v>
      </c>
      <c r="AH71" s="14">
        <v>60.906849315068492</v>
      </c>
      <c r="AI71" s="15">
        <v>44387</v>
      </c>
      <c r="AJ71" s="15">
        <v>42767</v>
      </c>
      <c r="AK71" s="12">
        <v>2017</v>
      </c>
      <c r="AL71" s="14">
        <v>65.471232876712335</v>
      </c>
      <c r="AM71" s="17">
        <v>4.5643835616438357</v>
      </c>
      <c r="AN71" s="13">
        <v>9</v>
      </c>
      <c r="AO71" s="34">
        <v>2</v>
      </c>
    </row>
    <row r="72" spans="1:41" ht="15.5" x14ac:dyDescent="0.35">
      <c r="A72" s="72">
        <v>13</v>
      </c>
      <c r="B72" s="59" t="s">
        <v>146</v>
      </c>
      <c r="C72" s="7">
        <v>1</v>
      </c>
      <c r="D72" s="12">
        <v>1</v>
      </c>
      <c r="E72" s="12">
        <v>1955</v>
      </c>
      <c r="F72" s="10">
        <v>5</v>
      </c>
      <c r="G72" s="10">
        <v>1</v>
      </c>
      <c r="H72" s="10">
        <v>1</v>
      </c>
      <c r="I72" s="7">
        <v>5</v>
      </c>
      <c r="J72" s="10">
        <v>59</v>
      </c>
      <c r="K72" s="12">
        <v>5934</v>
      </c>
      <c r="L72" s="18">
        <v>41101</v>
      </c>
      <c r="M72" s="10">
        <v>2</v>
      </c>
      <c r="N72" s="12" t="s">
        <v>28</v>
      </c>
      <c r="O72" s="10">
        <v>1</v>
      </c>
      <c r="P72" s="10">
        <v>132</v>
      </c>
      <c r="Q72" s="10" t="s">
        <v>29</v>
      </c>
      <c r="R72" s="7" t="s">
        <v>30</v>
      </c>
      <c r="S72" s="10">
        <v>72</v>
      </c>
      <c r="T72" s="10">
        <v>60</v>
      </c>
      <c r="U72" s="10">
        <v>89</v>
      </c>
      <c r="V72" s="10">
        <v>6</v>
      </c>
      <c r="W72" s="10">
        <v>26</v>
      </c>
      <c r="X72" s="12">
        <v>0</v>
      </c>
      <c r="Y72" s="12">
        <v>121</v>
      </c>
      <c r="Z72" s="12">
        <v>121</v>
      </c>
      <c r="AA72" s="13">
        <v>88</v>
      </c>
      <c r="AB72" s="17">
        <v>73.553719008264466</v>
      </c>
      <c r="AC72" s="17">
        <v>73.553719008264466</v>
      </c>
      <c r="AD72" s="17">
        <v>67.424242424242422</v>
      </c>
      <c r="AE72" s="18">
        <v>41101</v>
      </c>
      <c r="AF72" s="18">
        <v>41101</v>
      </c>
      <c r="AG72" s="13">
        <v>2012</v>
      </c>
      <c r="AH72" s="14">
        <v>57.052054794520551</v>
      </c>
      <c r="AI72" s="15">
        <v>44387</v>
      </c>
      <c r="AJ72" s="15">
        <v>44387</v>
      </c>
      <c r="AK72" s="12">
        <v>2021</v>
      </c>
      <c r="AL72" s="14">
        <v>66.054794520547944</v>
      </c>
      <c r="AM72" s="17">
        <v>9.0027397260273965</v>
      </c>
      <c r="AN72" s="13">
        <v>9</v>
      </c>
      <c r="AO72" s="34">
        <v>2</v>
      </c>
    </row>
    <row r="73" spans="1:41" ht="15.5" x14ac:dyDescent="0.35">
      <c r="A73" s="72">
        <v>13</v>
      </c>
      <c r="B73" s="59" t="s">
        <v>147</v>
      </c>
      <c r="C73" s="7">
        <v>2</v>
      </c>
      <c r="D73" s="12">
        <v>2</v>
      </c>
      <c r="E73" s="12">
        <v>1971</v>
      </c>
      <c r="F73" s="10">
        <v>2</v>
      </c>
      <c r="G73" s="10">
        <v>2</v>
      </c>
      <c r="H73" s="10">
        <v>1</v>
      </c>
      <c r="I73" s="7">
        <v>6</v>
      </c>
      <c r="J73" s="10">
        <v>14</v>
      </c>
      <c r="K73" s="12">
        <v>1005</v>
      </c>
      <c r="L73" s="18">
        <v>42165</v>
      </c>
      <c r="M73" s="10">
        <v>4</v>
      </c>
      <c r="N73" s="12" t="s">
        <v>28</v>
      </c>
      <c r="O73" s="10">
        <v>1</v>
      </c>
      <c r="P73" s="10">
        <v>126</v>
      </c>
      <c r="Q73" s="10" t="s">
        <v>36</v>
      </c>
      <c r="R73" s="7" t="s">
        <v>42</v>
      </c>
      <c r="S73" s="10">
        <v>77</v>
      </c>
      <c r="T73" s="10">
        <v>49</v>
      </c>
      <c r="U73" s="10">
        <v>103</v>
      </c>
      <c r="V73" s="10">
        <v>4</v>
      </c>
      <c r="W73" s="10">
        <v>2</v>
      </c>
      <c r="X73" s="12">
        <v>0</v>
      </c>
      <c r="Y73" s="12">
        <v>109</v>
      </c>
      <c r="Z73" s="12">
        <v>109</v>
      </c>
      <c r="AA73" s="13">
        <v>84</v>
      </c>
      <c r="AB73" s="17">
        <v>94.495412844036693</v>
      </c>
      <c r="AC73" s="17">
        <v>94.495412844036693</v>
      </c>
      <c r="AD73" s="17">
        <v>81.746031746031747</v>
      </c>
      <c r="AE73" s="18">
        <v>42165</v>
      </c>
      <c r="AF73" s="18">
        <v>42165</v>
      </c>
      <c r="AG73" s="10">
        <v>2015</v>
      </c>
      <c r="AH73" s="14">
        <v>44.016438356164386</v>
      </c>
      <c r="AI73" s="15">
        <v>45452</v>
      </c>
      <c r="AJ73" s="15">
        <v>45452</v>
      </c>
      <c r="AK73" s="12">
        <v>2024</v>
      </c>
      <c r="AL73" s="14">
        <v>53.021917808219179</v>
      </c>
      <c r="AM73" s="17">
        <v>9.0054794520547947</v>
      </c>
      <c r="AN73" s="13">
        <v>9</v>
      </c>
      <c r="AO73" s="34">
        <v>2</v>
      </c>
    </row>
    <row r="74" spans="1:41" ht="15.5" x14ac:dyDescent="0.35">
      <c r="A74" s="73">
        <v>13</v>
      </c>
      <c r="B74" s="59" t="s">
        <v>148</v>
      </c>
      <c r="C74" s="7">
        <v>0</v>
      </c>
      <c r="D74" s="26">
        <v>1</v>
      </c>
      <c r="E74" s="26">
        <v>1952</v>
      </c>
      <c r="F74" s="7">
        <v>1</v>
      </c>
      <c r="G74" s="7">
        <v>1</v>
      </c>
      <c r="H74" s="7">
        <v>1</v>
      </c>
      <c r="I74" s="7">
        <v>6</v>
      </c>
      <c r="J74" s="7">
        <v>14</v>
      </c>
      <c r="K74" s="26">
        <v>1004</v>
      </c>
      <c r="L74" s="8">
        <v>42165</v>
      </c>
      <c r="M74" s="7">
        <v>2</v>
      </c>
      <c r="N74" s="26" t="s">
        <v>28</v>
      </c>
      <c r="O74" s="7">
        <v>1</v>
      </c>
      <c r="P74" s="7">
        <v>126</v>
      </c>
      <c r="Q74" s="7" t="s">
        <v>36</v>
      </c>
      <c r="R74" s="7" t="s">
        <v>42</v>
      </c>
      <c r="S74" s="7">
        <v>77</v>
      </c>
      <c r="T74" s="7">
        <v>49</v>
      </c>
      <c r="U74" s="7">
        <v>96</v>
      </c>
      <c r="V74" s="7">
        <v>4</v>
      </c>
      <c r="W74" s="7">
        <v>9</v>
      </c>
      <c r="X74" s="26">
        <v>0</v>
      </c>
      <c r="Y74" s="26">
        <v>109</v>
      </c>
      <c r="Z74" s="26">
        <v>109</v>
      </c>
      <c r="AA74" s="27">
        <v>84</v>
      </c>
      <c r="AB74" s="6">
        <v>88.073394495412856</v>
      </c>
      <c r="AC74" s="6">
        <v>88.073394495412856</v>
      </c>
      <c r="AD74" s="6">
        <v>76.19047619047619</v>
      </c>
      <c r="AE74" s="8">
        <v>42165</v>
      </c>
      <c r="AF74" s="8">
        <v>42165</v>
      </c>
      <c r="AG74" s="26">
        <v>2015</v>
      </c>
      <c r="AH74" s="28">
        <v>63.079452054794523</v>
      </c>
      <c r="AI74" s="15">
        <v>45452</v>
      </c>
      <c r="AJ74" s="15">
        <v>45452</v>
      </c>
      <c r="AK74" s="26">
        <v>2024</v>
      </c>
      <c r="AL74" s="28">
        <v>72.084931506849315</v>
      </c>
      <c r="AM74" s="6">
        <v>9.0054794520547947</v>
      </c>
      <c r="AN74" s="27">
        <v>9</v>
      </c>
      <c r="AO74" s="35">
        <v>1</v>
      </c>
    </row>
    <row r="75" spans="1:41" ht="15.5" x14ac:dyDescent="0.35">
      <c r="A75" s="72">
        <v>13</v>
      </c>
      <c r="B75" s="59" t="s">
        <v>149</v>
      </c>
      <c r="C75" s="7">
        <v>0</v>
      </c>
      <c r="D75" s="12">
        <v>1</v>
      </c>
      <c r="E75" s="12">
        <v>1961</v>
      </c>
      <c r="F75" s="10">
        <v>1</v>
      </c>
      <c r="G75" s="10">
        <v>1</v>
      </c>
      <c r="H75" s="10">
        <v>1</v>
      </c>
      <c r="I75" s="7">
        <v>6</v>
      </c>
      <c r="J75" s="10">
        <v>14</v>
      </c>
      <c r="K75" s="12">
        <v>1005</v>
      </c>
      <c r="L75" s="18">
        <v>42165</v>
      </c>
      <c r="M75" s="10">
        <v>2</v>
      </c>
      <c r="N75" s="12" t="s">
        <v>28</v>
      </c>
      <c r="O75" s="10">
        <v>1</v>
      </c>
      <c r="P75" s="10">
        <v>126</v>
      </c>
      <c r="Q75" s="10" t="s">
        <v>36</v>
      </c>
      <c r="R75" s="7" t="s">
        <v>42</v>
      </c>
      <c r="S75" s="10">
        <v>77</v>
      </c>
      <c r="T75" s="10">
        <v>49</v>
      </c>
      <c r="U75" s="10">
        <v>96</v>
      </c>
      <c r="V75" s="10">
        <v>7</v>
      </c>
      <c r="W75" s="10">
        <v>6</v>
      </c>
      <c r="X75" s="12">
        <v>0</v>
      </c>
      <c r="Y75" s="12">
        <v>109</v>
      </c>
      <c r="Z75" s="12">
        <v>109</v>
      </c>
      <c r="AA75" s="13">
        <v>84</v>
      </c>
      <c r="AB75" s="17">
        <v>88.073394495412856</v>
      </c>
      <c r="AC75" s="17">
        <v>88.073394495412856</v>
      </c>
      <c r="AD75" s="17">
        <v>76.19047619047619</v>
      </c>
      <c r="AE75" s="18">
        <v>42165</v>
      </c>
      <c r="AF75" s="18">
        <v>42165</v>
      </c>
      <c r="AG75" s="12">
        <v>2015</v>
      </c>
      <c r="AH75" s="14">
        <v>53.545205479452058</v>
      </c>
      <c r="AI75" s="15">
        <v>45452</v>
      </c>
      <c r="AJ75" s="15">
        <v>45452</v>
      </c>
      <c r="AK75" s="12">
        <v>2024</v>
      </c>
      <c r="AL75" s="14">
        <v>62.550684931506851</v>
      </c>
      <c r="AM75" s="17">
        <v>9.0054794520547947</v>
      </c>
      <c r="AN75" s="13">
        <v>9</v>
      </c>
      <c r="AO75" s="34">
        <v>2</v>
      </c>
    </row>
    <row r="76" spans="1:41" ht="15.5" x14ac:dyDescent="0.35">
      <c r="A76" s="73">
        <v>13</v>
      </c>
      <c r="B76" s="59" t="s">
        <v>150</v>
      </c>
      <c r="C76" s="7">
        <v>0</v>
      </c>
      <c r="D76" s="10">
        <v>1</v>
      </c>
      <c r="E76" s="1">
        <v>1960</v>
      </c>
      <c r="F76" s="10">
        <v>3</v>
      </c>
      <c r="G76" s="10">
        <v>4</v>
      </c>
      <c r="H76" s="10">
        <v>2</v>
      </c>
      <c r="I76" s="7">
        <v>6</v>
      </c>
      <c r="J76" s="10">
        <v>14</v>
      </c>
      <c r="K76" s="10">
        <v>1004</v>
      </c>
      <c r="L76" s="18">
        <v>42165</v>
      </c>
      <c r="M76" s="10">
        <v>4</v>
      </c>
      <c r="N76" s="1" t="s">
        <v>28</v>
      </c>
      <c r="O76" s="10">
        <v>1</v>
      </c>
      <c r="P76" s="10">
        <v>126</v>
      </c>
      <c r="Q76" s="10" t="s">
        <v>36</v>
      </c>
      <c r="R76" s="7" t="s">
        <v>42</v>
      </c>
      <c r="S76" s="10">
        <v>77</v>
      </c>
      <c r="T76" s="10">
        <v>49</v>
      </c>
      <c r="U76" s="10">
        <v>97</v>
      </c>
      <c r="V76" s="10">
        <v>5</v>
      </c>
      <c r="W76" s="10">
        <v>7</v>
      </c>
      <c r="X76" s="10">
        <v>0</v>
      </c>
      <c r="Y76" s="1">
        <v>109</v>
      </c>
      <c r="Z76" s="1">
        <v>109</v>
      </c>
      <c r="AA76" s="2">
        <v>84</v>
      </c>
      <c r="AB76" s="17">
        <v>88.9908256880734</v>
      </c>
      <c r="AC76" s="17">
        <v>88.9908256880734</v>
      </c>
      <c r="AD76" s="17">
        <v>76.984126984126988</v>
      </c>
      <c r="AE76" s="18">
        <v>42165</v>
      </c>
      <c r="AF76" s="18">
        <v>42165</v>
      </c>
      <c r="AG76" s="10">
        <v>2015</v>
      </c>
      <c r="AH76" s="3">
        <v>54.978082191780821</v>
      </c>
      <c r="AI76" s="15">
        <v>45452</v>
      </c>
      <c r="AJ76" s="15">
        <v>45452</v>
      </c>
      <c r="AK76" s="1">
        <v>2024</v>
      </c>
      <c r="AL76" s="3">
        <v>63.983561643835614</v>
      </c>
      <c r="AM76" s="6">
        <v>9.0054794520547947</v>
      </c>
      <c r="AN76" s="2">
        <v>9</v>
      </c>
      <c r="AO76" s="34">
        <v>1</v>
      </c>
    </row>
    <row r="77" spans="1:41" ht="15.5" x14ac:dyDescent="0.35">
      <c r="A77" s="72">
        <v>13</v>
      </c>
      <c r="B77" s="59" t="s">
        <v>151</v>
      </c>
      <c r="C77" s="7">
        <v>0</v>
      </c>
      <c r="D77" s="10">
        <v>1</v>
      </c>
      <c r="E77" s="1">
        <v>1968</v>
      </c>
      <c r="F77" s="7">
        <v>2</v>
      </c>
      <c r="G77" s="7">
        <v>3</v>
      </c>
      <c r="H77" s="10">
        <v>2</v>
      </c>
      <c r="I77" s="7">
        <v>6</v>
      </c>
      <c r="J77" s="7">
        <v>14</v>
      </c>
      <c r="K77" s="10">
        <v>1006</v>
      </c>
      <c r="L77" s="8">
        <v>42165</v>
      </c>
      <c r="M77" s="7">
        <v>4</v>
      </c>
      <c r="N77" s="10" t="s">
        <v>28</v>
      </c>
      <c r="O77" s="10">
        <v>1</v>
      </c>
      <c r="P77" s="7">
        <v>126</v>
      </c>
      <c r="Q77" s="10" t="s">
        <v>36</v>
      </c>
      <c r="R77" s="7" t="s">
        <v>42</v>
      </c>
      <c r="S77" s="10">
        <v>77</v>
      </c>
      <c r="T77" s="10">
        <v>49</v>
      </c>
      <c r="U77" s="7">
        <v>96</v>
      </c>
      <c r="V77" s="7">
        <v>4</v>
      </c>
      <c r="W77" s="7">
        <v>9</v>
      </c>
      <c r="X77" s="10">
        <v>0</v>
      </c>
      <c r="Y77" s="1">
        <v>109</v>
      </c>
      <c r="Z77" s="1">
        <v>109</v>
      </c>
      <c r="AA77" s="2">
        <v>84</v>
      </c>
      <c r="AB77" s="17">
        <v>88.073394495412856</v>
      </c>
      <c r="AC77" s="17">
        <v>88.073394495412856</v>
      </c>
      <c r="AD77" s="17">
        <v>76.19047619047619</v>
      </c>
      <c r="AE77" s="18">
        <v>42165</v>
      </c>
      <c r="AF77" s="18">
        <v>42165</v>
      </c>
      <c r="AG77" s="10">
        <v>2015</v>
      </c>
      <c r="AH77" s="3">
        <v>46.972602739726028</v>
      </c>
      <c r="AI77" s="15">
        <v>45452</v>
      </c>
      <c r="AJ77" s="15">
        <v>45452</v>
      </c>
      <c r="AK77" s="1">
        <v>2024</v>
      </c>
      <c r="AL77" s="3">
        <v>55.978082191780821</v>
      </c>
      <c r="AM77" s="6">
        <v>9.0054794520547947</v>
      </c>
      <c r="AN77" s="2">
        <v>9</v>
      </c>
      <c r="AO77" s="35">
        <v>2</v>
      </c>
    </row>
    <row r="78" spans="1:41" ht="15.5" x14ac:dyDescent="0.35">
      <c r="A78" s="72">
        <v>13</v>
      </c>
      <c r="B78" s="59" t="s">
        <v>152</v>
      </c>
      <c r="C78" s="7">
        <v>0</v>
      </c>
      <c r="D78" s="10">
        <v>1</v>
      </c>
      <c r="E78" s="1">
        <v>1964</v>
      </c>
      <c r="F78" s="10">
        <v>2</v>
      </c>
      <c r="G78" s="10">
        <v>4</v>
      </c>
      <c r="H78" s="10">
        <v>2</v>
      </c>
      <c r="I78" s="7">
        <v>6</v>
      </c>
      <c r="J78" s="10">
        <v>14</v>
      </c>
      <c r="K78" s="10">
        <v>1005</v>
      </c>
      <c r="L78" s="8">
        <v>42165</v>
      </c>
      <c r="M78" s="7">
        <v>4</v>
      </c>
      <c r="N78" s="10" t="s">
        <v>28</v>
      </c>
      <c r="O78" s="10">
        <v>1</v>
      </c>
      <c r="P78" s="10">
        <v>126</v>
      </c>
      <c r="Q78" s="10" t="s">
        <v>36</v>
      </c>
      <c r="R78" s="7" t="s">
        <v>42</v>
      </c>
      <c r="S78" s="10">
        <v>77</v>
      </c>
      <c r="T78" s="10">
        <v>49</v>
      </c>
      <c r="U78" s="10">
        <v>95</v>
      </c>
      <c r="V78" s="10">
        <v>5</v>
      </c>
      <c r="W78" s="10">
        <v>9</v>
      </c>
      <c r="X78" s="10">
        <v>0</v>
      </c>
      <c r="Y78" s="10">
        <v>109</v>
      </c>
      <c r="Z78" s="1">
        <v>109</v>
      </c>
      <c r="AA78" s="2">
        <v>84</v>
      </c>
      <c r="AB78" s="17">
        <v>87.155963302752298</v>
      </c>
      <c r="AC78" s="17">
        <v>87.155963302752298</v>
      </c>
      <c r="AD78" s="17">
        <v>75.396825396825392</v>
      </c>
      <c r="AE78" s="18">
        <v>42165</v>
      </c>
      <c r="AF78" s="18">
        <v>42165</v>
      </c>
      <c r="AG78" s="10">
        <v>2015</v>
      </c>
      <c r="AH78" s="3">
        <v>50.975342465753428</v>
      </c>
      <c r="AI78" s="15">
        <v>45452</v>
      </c>
      <c r="AJ78" s="15">
        <v>45452</v>
      </c>
      <c r="AK78" s="1">
        <v>2024</v>
      </c>
      <c r="AL78" s="3">
        <v>59.980821917808221</v>
      </c>
      <c r="AM78" s="6">
        <v>9.0054794520547947</v>
      </c>
      <c r="AN78" s="2">
        <v>9</v>
      </c>
      <c r="AO78" s="34">
        <v>2</v>
      </c>
    </row>
    <row r="79" spans="1:41" ht="15.5" x14ac:dyDescent="0.35">
      <c r="A79" s="72">
        <v>13</v>
      </c>
      <c r="B79" s="59" t="s">
        <v>153</v>
      </c>
      <c r="C79" s="7">
        <v>1</v>
      </c>
      <c r="D79" s="12">
        <v>1</v>
      </c>
      <c r="E79" s="12">
        <v>1961</v>
      </c>
      <c r="F79" s="10">
        <v>1</v>
      </c>
      <c r="G79" s="10">
        <v>1</v>
      </c>
      <c r="H79" s="10">
        <v>1</v>
      </c>
      <c r="I79" s="7">
        <v>6</v>
      </c>
      <c r="J79" s="10">
        <v>30</v>
      </c>
      <c r="K79" s="12">
        <v>2359</v>
      </c>
      <c r="L79" s="18">
        <v>42445</v>
      </c>
      <c r="M79" s="10">
        <v>2</v>
      </c>
      <c r="N79" s="12" t="s">
        <v>28</v>
      </c>
      <c r="O79" s="10">
        <v>1</v>
      </c>
      <c r="P79" s="10">
        <v>126</v>
      </c>
      <c r="Q79" s="10" t="s">
        <v>36</v>
      </c>
      <c r="R79" s="7" t="s">
        <v>42</v>
      </c>
      <c r="S79" s="10">
        <v>77</v>
      </c>
      <c r="T79" s="10">
        <v>49</v>
      </c>
      <c r="U79" s="10">
        <v>112</v>
      </c>
      <c r="V79" s="10">
        <v>3</v>
      </c>
      <c r="W79" s="10">
        <v>4</v>
      </c>
      <c r="X79" s="12">
        <v>0</v>
      </c>
      <c r="Y79" s="12">
        <v>119</v>
      </c>
      <c r="Z79" s="12">
        <v>119</v>
      </c>
      <c r="AA79" s="13">
        <v>84</v>
      </c>
      <c r="AB79" s="17">
        <v>94.117647058823522</v>
      </c>
      <c r="AC79" s="17">
        <v>94.117647058823522</v>
      </c>
      <c r="AD79" s="17">
        <v>88.888888888888886</v>
      </c>
      <c r="AE79" s="18">
        <v>42445</v>
      </c>
      <c r="AF79" s="18">
        <v>42445</v>
      </c>
      <c r="AG79" s="13">
        <v>2016</v>
      </c>
      <c r="AH79" s="14">
        <v>55.054794520547944</v>
      </c>
      <c r="AI79" s="15">
        <v>45731</v>
      </c>
      <c r="AJ79" s="15">
        <v>45731</v>
      </c>
      <c r="AK79" s="12">
        <v>2025</v>
      </c>
      <c r="AL79" s="14">
        <v>64.057534246575344</v>
      </c>
      <c r="AM79" s="17">
        <v>9.0027397260273965</v>
      </c>
      <c r="AN79" s="13">
        <v>9</v>
      </c>
      <c r="AO79" s="34">
        <v>1</v>
      </c>
    </row>
    <row r="80" spans="1:41" ht="15.5" x14ac:dyDescent="0.35">
      <c r="A80" s="72">
        <v>13</v>
      </c>
      <c r="B80" s="59" t="s">
        <v>154</v>
      </c>
      <c r="C80" s="7">
        <v>0</v>
      </c>
      <c r="D80" s="10">
        <v>2</v>
      </c>
      <c r="E80" s="10">
        <v>1954</v>
      </c>
      <c r="F80" s="10">
        <v>4</v>
      </c>
      <c r="G80" s="60">
        <v>1</v>
      </c>
      <c r="H80" s="60">
        <v>1</v>
      </c>
      <c r="I80" s="7">
        <v>6</v>
      </c>
      <c r="J80" s="10">
        <v>30</v>
      </c>
      <c r="K80" s="10">
        <v>2359</v>
      </c>
      <c r="L80" s="18">
        <v>42445</v>
      </c>
      <c r="M80" s="10">
        <v>2</v>
      </c>
      <c r="N80" s="61" t="s">
        <v>28</v>
      </c>
      <c r="O80" s="10">
        <v>1</v>
      </c>
      <c r="P80" s="10">
        <v>126</v>
      </c>
      <c r="Q80" s="10" t="s">
        <v>36</v>
      </c>
      <c r="R80" s="7" t="s">
        <v>42</v>
      </c>
      <c r="S80" s="10">
        <v>77</v>
      </c>
      <c r="T80" s="10">
        <v>49</v>
      </c>
      <c r="U80" s="10">
        <v>114</v>
      </c>
      <c r="V80" s="10">
        <v>4</v>
      </c>
      <c r="W80" s="10">
        <v>1</v>
      </c>
      <c r="X80" s="10">
        <v>0</v>
      </c>
      <c r="Y80" s="61">
        <v>119</v>
      </c>
      <c r="Z80" s="12">
        <v>119</v>
      </c>
      <c r="AA80" s="13">
        <v>84</v>
      </c>
      <c r="AB80" s="17">
        <v>95.798319327731093</v>
      </c>
      <c r="AC80" s="17">
        <v>95.798319327731093</v>
      </c>
      <c r="AD80" s="17">
        <v>90.476190476190482</v>
      </c>
      <c r="AE80" s="18">
        <v>42445</v>
      </c>
      <c r="AF80" s="18">
        <v>42445</v>
      </c>
      <c r="AG80" s="10">
        <v>2016</v>
      </c>
      <c r="AH80" s="14">
        <v>61.37808219178082</v>
      </c>
      <c r="AI80" s="15">
        <v>45731</v>
      </c>
      <c r="AJ80" s="15">
        <v>45731</v>
      </c>
      <c r="AK80" s="10">
        <v>2025</v>
      </c>
      <c r="AL80" s="14">
        <v>70.38082191780822</v>
      </c>
      <c r="AM80" s="17">
        <v>9.0027397260273965</v>
      </c>
      <c r="AN80" s="13">
        <v>9</v>
      </c>
      <c r="AO80" s="34">
        <v>1</v>
      </c>
    </row>
    <row r="81" spans="1:41" ht="15.5" x14ac:dyDescent="0.35">
      <c r="A81" s="76">
        <v>13</v>
      </c>
      <c r="B81" s="59" t="s">
        <v>155</v>
      </c>
      <c r="C81" s="7">
        <v>0</v>
      </c>
      <c r="D81" s="10">
        <v>2</v>
      </c>
      <c r="E81" s="1">
        <v>1962</v>
      </c>
      <c r="F81" s="10">
        <v>1</v>
      </c>
      <c r="G81" s="62">
        <v>1</v>
      </c>
      <c r="H81" s="60">
        <v>1</v>
      </c>
      <c r="I81" s="7">
        <v>6</v>
      </c>
      <c r="J81" s="10">
        <v>54</v>
      </c>
      <c r="K81" s="10">
        <v>4836</v>
      </c>
      <c r="L81" s="18">
        <v>42872</v>
      </c>
      <c r="M81" s="10">
        <v>2</v>
      </c>
      <c r="N81" s="63" t="s">
        <v>28</v>
      </c>
      <c r="O81" s="10">
        <v>1</v>
      </c>
      <c r="P81" s="10">
        <v>126</v>
      </c>
      <c r="Q81" s="10" t="s">
        <v>36</v>
      </c>
      <c r="R81" s="7" t="s">
        <v>42</v>
      </c>
      <c r="S81" s="10">
        <v>77</v>
      </c>
      <c r="T81" s="10">
        <v>49</v>
      </c>
      <c r="U81" s="10">
        <v>118</v>
      </c>
      <c r="V81" s="10">
        <v>2</v>
      </c>
      <c r="W81" s="10">
        <v>2</v>
      </c>
      <c r="X81" s="10">
        <v>0</v>
      </c>
      <c r="Y81" s="63">
        <v>123</v>
      </c>
      <c r="Z81" s="1">
        <v>123</v>
      </c>
      <c r="AA81" s="2">
        <v>84</v>
      </c>
      <c r="AB81" s="17">
        <v>95.934959349593498</v>
      </c>
      <c r="AC81" s="17">
        <v>95.934959349593498</v>
      </c>
      <c r="AD81" s="17">
        <v>93.650793650793645</v>
      </c>
      <c r="AE81" s="18">
        <v>42872</v>
      </c>
      <c r="AF81" s="18">
        <v>42872</v>
      </c>
      <c r="AG81" s="10">
        <v>2017</v>
      </c>
      <c r="AH81" s="3">
        <v>54.586301369863016</v>
      </c>
      <c r="AI81" s="4">
        <v>46158</v>
      </c>
      <c r="AJ81" s="4">
        <v>46158</v>
      </c>
      <c r="AK81" s="1">
        <v>2026</v>
      </c>
      <c r="AL81" s="3">
        <v>63.589041095890408</v>
      </c>
      <c r="AM81" s="6">
        <v>9.0027397260273965</v>
      </c>
      <c r="AN81" s="13">
        <v>9</v>
      </c>
      <c r="AO81" s="34">
        <v>2</v>
      </c>
    </row>
    <row r="82" spans="1:41" ht="15.5" x14ac:dyDescent="0.35">
      <c r="A82" s="76">
        <v>13</v>
      </c>
      <c r="B82" s="59" t="s">
        <v>156</v>
      </c>
      <c r="C82" s="7">
        <v>2</v>
      </c>
      <c r="D82" s="10">
        <v>1</v>
      </c>
      <c r="E82" s="1">
        <v>1966</v>
      </c>
      <c r="F82" s="10">
        <v>4</v>
      </c>
      <c r="G82" s="62">
        <v>1</v>
      </c>
      <c r="H82" s="60">
        <v>2</v>
      </c>
      <c r="I82" s="7">
        <v>6</v>
      </c>
      <c r="J82" s="10">
        <v>54</v>
      </c>
      <c r="K82" s="10">
        <v>4836</v>
      </c>
      <c r="L82" s="18">
        <v>42872</v>
      </c>
      <c r="M82" s="10">
        <v>2</v>
      </c>
      <c r="N82" s="63" t="s">
        <v>28</v>
      </c>
      <c r="O82" s="10">
        <v>1</v>
      </c>
      <c r="P82" s="10">
        <v>126</v>
      </c>
      <c r="Q82" s="10" t="s">
        <v>36</v>
      </c>
      <c r="R82" s="7" t="s">
        <v>42</v>
      </c>
      <c r="S82" s="10">
        <v>77</v>
      </c>
      <c r="T82" s="10">
        <v>49</v>
      </c>
      <c r="U82" s="10">
        <v>118</v>
      </c>
      <c r="V82" s="10">
        <v>3</v>
      </c>
      <c r="W82" s="10">
        <v>0</v>
      </c>
      <c r="X82" s="10">
        <v>0</v>
      </c>
      <c r="Y82" s="63">
        <v>123</v>
      </c>
      <c r="Z82" s="1">
        <v>123</v>
      </c>
      <c r="AA82" s="2">
        <v>84</v>
      </c>
      <c r="AB82" s="17">
        <v>95.934959349593498</v>
      </c>
      <c r="AC82" s="17">
        <v>95.934959349593498</v>
      </c>
      <c r="AD82" s="17">
        <v>93.650793650793645</v>
      </c>
      <c r="AE82" s="18">
        <v>42872</v>
      </c>
      <c r="AF82" s="18">
        <v>42872</v>
      </c>
      <c r="AG82" s="10">
        <v>2017</v>
      </c>
      <c r="AH82" s="3">
        <v>51.301369863013697</v>
      </c>
      <c r="AI82" s="4">
        <v>46158</v>
      </c>
      <c r="AJ82" s="4">
        <v>46158</v>
      </c>
      <c r="AK82" s="1">
        <v>2026</v>
      </c>
      <c r="AL82" s="3">
        <v>60.304109589041097</v>
      </c>
      <c r="AM82" s="6">
        <v>9.0027397260273965</v>
      </c>
      <c r="AN82" s="13">
        <v>9</v>
      </c>
      <c r="AO82" s="34">
        <v>2</v>
      </c>
    </row>
    <row r="83" spans="1:41" ht="15.5" x14ac:dyDescent="0.35">
      <c r="A83" s="76">
        <v>13</v>
      </c>
      <c r="B83" s="59" t="s">
        <v>157</v>
      </c>
      <c r="C83" s="7">
        <v>1</v>
      </c>
      <c r="D83" s="10">
        <v>1</v>
      </c>
      <c r="E83" s="1">
        <v>1954</v>
      </c>
      <c r="F83" s="10">
        <v>5</v>
      </c>
      <c r="G83" s="62">
        <v>1</v>
      </c>
      <c r="H83" s="64">
        <v>1</v>
      </c>
      <c r="I83" s="7">
        <v>6</v>
      </c>
      <c r="J83" s="10">
        <v>54</v>
      </c>
      <c r="K83" s="10">
        <v>4836</v>
      </c>
      <c r="L83" s="18">
        <v>42872</v>
      </c>
      <c r="M83" s="10">
        <v>2</v>
      </c>
      <c r="N83" s="63" t="s">
        <v>28</v>
      </c>
      <c r="O83" s="10">
        <v>1</v>
      </c>
      <c r="P83" s="10">
        <v>126</v>
      </c>
      <c r="Q83" s="10" t="s">
        <v>36</v>
      </c>
      <c r="R83" s="7" t="s">
        <v>42</v>
      </c>
      <c r="S83" s="10">
        <v>77</v>
      </c>
      <c r="T83" s="10">
        <v>49</v>
      </c>
      <c r="U83" s="10">
        <v>118</v>
      </c>
      <c r="V83" s="10">
        <v>1</v>
      </c>
      <c r="W83" s="10">
        <v>3</v>
      </c>
      <c r="X83" s="10">
        <v>0</v>
      </c>
      <c r="Y83" s="63">
        <v>123</v>
      </c>
      <c r="Z83" s="1">
        <v>123</v>
      </c>
      <c r="AA83" s="2">
        <v>84</v>
      </c>
      <c r="AB83" s="17">
        <v>95.934959349593498</v>
      </c>
      <c r="AC83" s="17">
        <v>95.934959349593498</v>
      </c>
      <c r="AD83" s="17">
        <v>93.650793650793645</v>
      </c>
      <c r="AE83" s="18">
        <v>42872</v>
      </c>
      <c r="AF83" s="18">
        <v>42872</v>
      </c>
      <c r="AG83" s="10">
        <v>2017</v>
      </c>
      <c r="AH83" s="3">
        <v>62.547945205479451</v>
      </c>
      <c r="AI83" s="4">
        <v>46158</v>
      </c>
      <c r="AJ83" s="4">
        <v>46158</v>
      </c>
      <c r="AK83" s="1">
        <v>2026</v>
      </c>
      <c r="AL83" s="3">
        <v>71.550684931506851</v>
      </c>
      <c r="AM83" s="6">
        <v>9.0027397260273965</v>
      </c>
      <c r="AN83" s="13">
        <v>9</v>
      </c>
      <c r="AO83" s="34">
        <v>1</v>
      </c>
    </row>
    <row r="84" spans="1:41" ht="15.5" x14ac:dyDescent="0.35">
      <c r="A84" s="76">
        <v>13</v>
      </c>
      <c r="B84" s="59" t="s">
        <v>158</v>
      </c>
      <c r="C84" s="7">
        <v>2</v>
      </c>
      <c r="D84" s="10">
        <v>1</v>
      </c>
      <c r="E84" s="1">
        <v>1971</v>
      </c>
      <c r="F84" s="10">
        <v>2</v>
      </c>
      <c r="G84" s="62">
        <v>2</v>
      </c>
      <c r="H84" s="60">
        <v>1</v>
      </c>
      <c r="I84" s="7">
        <v>6</v>
      </c>
      <c r="J84" s="10">
        <v>54</v>
      </c>
      <c r="K84" s="10">
        <v>4836</v>
      </c>
      <c r="L84" s="18">
        <v>42872</v>
      </c>
      <c r="M84" s="10">
        <v>4</v>
      </c>
      <c r="N84" s="63" t="s">
        <v>28</v>
      </c>
      <c r="O84" s="10">
        <v>1</v>
      </c>
      <c r="P84" s="10">
        <v>126</v>
      </c>
      <c r="Q84" s="10" t="s">
        <v>36</v>
      </c>
      <c r="R84" s="7" t="s">
        <v>42</v>
      </c>
      <c r="S84" s="10">
        <v>77</v>
      </c>
      <c r="T84" s="10">
        <v>49</v>
      </c>
      <c r="U84" s="10">
        <v>116</v>
      </c>
      <c r="V84" s="10">
        <v>3</v>
      </c>
      <c r="W84" s="10">
        <v>2</v>
      </c>
      <c r="X84" s="10">
        <v>0</v>
      </c>
      <c r="Y84" s="63">
        <v>123</v>
      </c>
      <c r="Z84" s="1">
        <v>123</v>
      </c>
      <c r="AA84" s="2">
        <v>84</v>
      </c>
      <c r="AB84" s="17">
        <v>94.308943089430898</v>
      </c>
      <c r="AC84" s="17">
        <v>94.308943089430898</v>
      </c>
      <c r="AD84" s="17">
        <v>92.063492063492063</v>
      </c>
      <c r="AE84" s="18">
        <v>42872</v>
      </c>
      <c r="AF84" s="18">
        <v>42872</v>
      </c>
      <c r="AG84" s="10">
        <v>2017</v>
      </c>
      <c r="AH84" s="3">
        <v>45.909589041095892</v>
      </c>
      <c r="AI84" s="4">
        <v>46158</v>
      </c>
      <c r="AJ84" s="4">
        <v>46158</v>
      </c>
      <c r="AK84" s="1">
        <v>2026</v>
      </c>
      <c r="AL84" s="3">
        <v>54.912328767123284</v>
      </c>
      <c r="AM84" s="6">
        <v>9.0027397260273965</v>
      </c>
      <c r="AN84" s="13">
        <v>9</v>
      </c>
      <c r="AO84" s="34">
        <v>1</v>
      </c>
    </row>
    <row r="85" spans="1:41" ht="15.5" x14ac:dyDescent="0.35">
      <c r="A85" s="76">
        <v>13</v>
      </c>
      <c r="B85" s="59" t="s">
        <v>159</v>
      </c>
      <c r="C85" s="7">
        <v>0</v>
      </c>
      <c r="D85" s="10">
        <v>2</v>
      </c>
      <c r="E85" s="1">
        <v>1962</v>
      </c>
      <c r="F85" s="10">
        <v>1</v>
      </c>
      <c r="G85" s="62">
        <v>1</v>
      </c>
      <c r="H85" s="60">
        <v>2</v>
      </c>
      <c r="I85" s="7">
        <v>6</v>
      </c>
      <c r="J85" s="10">
        <v>65</v>
      </c>
      <c r="K85" s="10">
        <v>5930</v>
      </c>
      <c r="L85" s="18">
        <v>43083</v>
      </c>
      <c r="M85" s="10">
        <v>2</v>
      </c>
      <c r="N85" s="63" t="s">
        <v>28</v>
      </c>
      <c r="O85" s="10">
        <v>1</v>
      </c>
      <c r="P85" s="10">
        <v>126</v>
      </c>
      <c r="Q85" s="10" t="s">
        <v>36</v>
      </c>
      <c r="R85" s="7" t="s">
        <v>42</v>
      </c>
      <c r="S85" s="10">
        <v>77</v>
      </c>
      <c r="T85" s="10">
        <v>49</v>
      </c>
      <c r="U85" s="10">
        <v>117</v>
      </c>
      <c r="V85" s="10">
        <v>3</v>
      </c>
      <c r="W85" s="10">
        <v>2</v>
      </c>
      <c r="X85" s="10">
        <v>0</v>
      </c>
      <c r="Y85" s="63">
        <v>122</v>
      </c>
      <c r="Z85" s="1">
        <v>122</v>
      </c>
      <c r="AA85" s="2">
        <v>84</v>
      </c>
      <c r="AB85" s="17">
        <v>95.901639344262293</v>
      </c>
      <c r="AC85" s="17">
        <v>95.901639344262293</v>
      </c>
      <c r="AD85" s="17">
        <v>92.857142857142861</v>
      </c>
      <c r="AE85" s="18">
        <v>43083</v>
      </c>
      <c r="AF85" s="18">
        <v>43083</v>
      </c>
      <c r="AG85" s="10">
        <v>2017</v>
      </c>
      <c r="AH85" s="3">
        <v>55.164383561643838</v>
      </c>
      <c r="AI85" s="4">
        <v>46369</v>
      </c>
      <c r="AJ85" s="4">
        <v>46369</v>
      </c>
      <c r="AK85" s="1">
        <v>2026</v>
      </c>
      <c r="AL85" s="3">
        <v>64.167123287671231</v>
      </c>
      <c r="AM85" s="6">
        <v>9.0027397260273965</v>
      </c>
      <c r="AN85" s="13">
        <v>9</v>
      </c>
      <c r="AO85" s="34">
        <v>1</v>
      </c>
    </row>
    <row r="86" spans="1:41" ht="15.5" x14ac:dyDescent="0.35">
      <c r="A86" s="76">
        <v>13</v>
      </c>
      <c r="B86" s="65" t="s">
        <v>160</v>
      </c>
      <c r="C86" s="39">
        <v>0</v>
      </c>
      <c r="D86" s="40">
        <v>2</v>
      </c>
      <c r="E86" s="45">
        <v>1961</v>
      </c>
      <c r="F86" s="40">
        <v>1</v>
      </c>
      <c r="G86" s="71">
        <v>1</v>
      </c>
      <c r="H86" s="70">
        <v>2</v>
      </c>
      <c r="I86" s="39">
        <v>6</v>
      </c>
      <c r="J86" s="40">
        <v>65</v>
      </c>
      <c r="K86" s="40">
        <v>5930</v>
      </c>
      <c r="L86" s="41">
        <v>43083</v>
      </c>
      <c r="M86" s="40">
        <v>2</v>
      </c>
      <c r="N86" s="69" t="s">
        <v>28</v>
      </c>
      <c r="O86" s="40">
        <v>1</v>
      </c>
      <c r="P86" s="40">
        <v>126</v>
      </c>
      <c r="Q86" s="40" t="s">
        <v>36</v>
      </c>
      <c r="R86" s="39" t="s">
        <v>42</v>
      </c>
      <c r="S86" s="40">
        <v>77</v>
      </c>
      <c r="T86" s="40">
        <v>49</v>
      </c>
      <c r="U86" s="40">
        <v>113</v>
      </c>
      <c r="V86" s="40">
        <v>4</v>
      </c>
      <c r="W86" s="40">
        <v>5</v>
      </c>
      <c r="X86" s="40">
        <v>0</v>
      </c>
      <c r="Y86" s="69">
        <v>122</v>
      </c>
      <c r="Z86" s="45">
        <v>122</v>
      </c>
      <c r="AA86" s="46">
        <v>84</v>
      </c>
      <c r="AB86" s="43">
        <v>92.622950819672127</v>
      </c>
      <c r="AC86" s="43">
        <v>92.622950819672127</v>
      </c>
      <c r="AD86" s="43">
        <v>89.682539682539684</v>
      </c>
      <c r="AE86" s="41">
        <v>43083</v>
      </c>
      <c r="AF86" s="41">
        <v>43083</v>
      </c>
      <c r="AG86" s="40">
        <v>2017</v>
      </c>
      <c r="AH86" s="47">
        <v>55.991780821917807</v>
      </c>
      <c r="AI86" s="48">
        <v>46369</v>
      </c>
      <c r="AJ86" s="48">
        <v>46369</v>
      </c>
      <c r="AK86" s="45">
        <v>2026</v>
      </c>
      <c r="AL86" s="47">
        <v>64.9945205479452</v>
      </c>
      <c r="AM86" s="50">
        <v>9.0027397260273965</v>
      </c>
      <c r="AN86" s="42">
        <v>9</v>
      </c>
      <c r="AO86" s="44">
        <v>2</v>
      </c>
    </row>
    <row r="87" spans="1:41" ht="15.5" x14ac:dyDescent="0.35">
      <c r="A87" s="76">
        <v>13</v>
      </c>
      <c r="B87" s="75" t="s">
        <v>164</v>
      </c>
      <c r="C87" s="35">
        <v>2</v>
      </c>
      <c r="D87" s="10">
        <v>1</v>
      </c>
      <c r="E87" s="1">
        <v>1956</v>
      </c>
      <c r="F87" s="10">
        <v>5</v>
      </c>
      <c r="G87" s="76">
        <v>1</v>
      </c>
      <c r="H87" s="10">
        <v>2</v>
      </c>
      <c r="I87" s="7">
        <v>6</v>
      </c>
      <c r="J87" s="10">
        <v>81</v>
      </c>
      <c r="K87" s="10">
        <v>7660</v>
      </c>
      <c r="L87" s="18">
        <v>43411</v>
      </c>
      <c r="M87" s="10">
        <v>2</v>
      </c>
      <c r="N87" s="76" t="s">
        <v>28</v>
      </c>
      <c r="O87" s="10">
        <v>1</v>
      </c>
      <c r="P87" s="40">
        <v>126</v>
      </c>
      <c r="Q87" s="40" t="s">
        <v>36</v>
      </c>
      <c r="R87" s="39" t="s">
        <v>42</v>
      </c>
      <c r="S87" s="10">
        <f>59+18</f>
        <v>77</v>
      </c>
      <c r="T87" s="10">
        <f>27+14+8</f>
        <v>49</v>
      </c>
      <c r="U87" s="10">
        <v>108</v>
      </c>
      <c r="V87" s="10">
        <v>8</v>
      </c>
      <c r="W87" s="10">
        <v>6</v>
      </c>
      <c r="X87" s="10">
        <v>1</v>
      </c>
      <c r="Y87" s="76">
        <f>U87+V87+W87+X87</f>
        <v>123</v>
      </c>
      <c r="Z87" s="1">
        <f>Y87</f>
        <v>123</v>
      </c>
      <c r="AA87" s="2">
        <f>ROUNDUP(P87/3*2,0)</f>
        <v>84</v>
      </c>
      <c r="AB87" s="17">
        <f>U87/Z87*100</f>
        <v>87.804878048780495</v>
      </c>
      <c r="AC87" s="17">
        <f>U87/Y87*100</f>
        <v>87.804878048780495</v>
      </c>
      <c r="AD87" s="17">
        <f>U87/P87*100</f>
        <v>85.714285714285708</v>
      </c>
      <c r="AE87" s="18">
        <v>43466</v>
      </c>
      <c r="AF87" s="18">
        <v>43411</v>
      </c>
      <c r="AG87" s="10">
        <v>2019</v>
      </c>
      <c r="AH87" s="3">
        <v>62.547945205479451</v>
      </c>
      <c r="AI87" s="4">
        <v>47118</v>
      </c>
      <c r="AJ87" s="4">
        <v>47118</v>
      </c>
      <c r="AK87" s="1">
        <v>2028</v>
      </c>
      <c r="AL87" s="3">
        <v>72.704109589041096</v>
      </c>
      <c r="AM87" s="6">
        <f>(AJ87-AE87)/365</f>
        <v>10.005479452054795</v>
      </c>
      <c r="AN87" s="2">
        <v>9</v>
      </c>
      <c r="AO87" s="34">
        <v>1</v>
      </c>
    </row>
    <row r="88" spans="1:41" ht="15.5" x14ac:dyDescent="0.35">
      <c r="A88" s="76">
        <v>13</v>
      </c>
      <c r="B88" s="75" t="s">
        <v>165</v>
      </c>
      <c r="C88" s="35">
        <v>0</v>
      </c>
      <c r="D88" s="10">
        <v>1</v>
      </c>
      <c r="E88" s="1"/>
      <c r="F88" s="10">
        <v>1</v>
      </c>
      <c r="G88" s="76">
        <v>1</v>
      </c>
      <c r="H88" s="10">
        <v>2</v>
      </c>
      <c r="I88" s="7">
        <v>6</v>
      </c>
      <c r="J88" s="10">
        <v>81</v>
      </c>
      <c r="K88" s="10">
        <v>7661</v>
      </c>
      <c r="L88" s="18">
        <v>43411</v>
      </c>
      <c r="M88" s="10">
        <v>2</v>
      </c>
      <c r="N88" s="76" t="s">
        <v>28</v>
      </c>
      <c r="O88" s="10">
        <v>1</v>
      </c>
      <c r="P88" s="40">
        <v>126</v>
      </c>
      <c r="Q88" s="40" t="s">
        <v>36</v>
      </c>
      <c r="R88" s="39" t="s">
        <v>42</v>
      </c>
      <c r="S88" s="10">
        <f>59+18</f>
        <v>77</v>
      </c>
      <c r="T88" s="10">
        <f>27+14+8</f>
        <v>49</v>
      </c>
      <c r="U88" s="10">
        <v>112</v>
      </c>
      <c r="V88" s="10">
        <v>1</v>
      </c>
      <c r="W88" s="10">
        <v>9</v>
      </c>
      <c r="X88" s="10">
        <v>0</v>
      </c>
      <c r="Y88" s="76">
        <f>U88+V88+W88+X88</f>
        <v>122</v>
      </c>
      <c r="Z88" s="1">
        <f>Y88</f>
        <v>122</v>
      </c>
      <c r="AA88" s="2">
        <f>ROUNDUP(P88/3*2,0)</f>
        <v>84</v>
      </c>
      <c r="AB88" s="17">
        <f>U88/Z88*100</f>
        <v>91.803278688524586</v>
      </c>
      <c r="AC88" s="17">
        <f>U88/Y88*100</f>
        <v>91.803278688524586</v>
      </c>
      <c r="AD88" s="17">
        <f>U88/P88*100</f>
        <v>88.888888888888886</v>
      </c>
      <c r="AE88" s="18">
        <v>43466</v>
      </c>
      <c r="AF88" s="18">
        <v>43411</v>
      </c>
      <c r="AG88" s="10">
        <v>2019</v>
      </c>
      <c r="AH88" s="3"/>
      <c r="AI88" s="4">
        <v>47118</v>
      </c>
      <c r="AJ88" s="4">
        <v>47118</v>
      </c>
      <c r="AK88" s="1">
        <v>2028</v>
      </c>
      <c r="AL88" s="3"/>
      <c r="AM88" s="6">
        <f>(AJ88-AE88)/365</f>
        <v>10.005479452054795</v>
      </c>
      <c r="AN88" s="2">
        <v>9</v>
      </c>
      <c r="AO88" s="34">
        <v>2</v>
      </c>
    </row>
    <row r="89" spans="1:41" ht="15.5" x14ac:dyDescent="0.35">
      <c r="A89" s="76">
        <v>13</v>
      </c>
      <c r="B89" s="75" t="s">
        <v>166</v>
      </c>
      <c r="C89" s="35">
        <v>1</v>
      </c>
      <c r="D89" s="10">
        <v>1</v>
      </c>
      <c r="E89" s="1">
        <v>1964</v>
      </c>
      <c r="F89" s="10">
        <v>1</v>
      </c>
      <c r="G89" s="76">
        <v>1</v>
      </c>
      <c r="H89" s="10">
        <v>2</v>
      </c>
      <c r="I89" s="7">
        <v>6</v>
      </c>
      <c r="J89" s="10">
        <v>81</v>
      </c>
      <c r="K89" s="10">
        <v>7661</v>
      </c>
      <c r="L89" s="18">
        <v>43411</v>
      </c>
      <c r="M89" s="10">
        <v>2</v>
      </c>
      <c r="N89" s="76" t="s">
        <v>28</v>
      </c>
      <c r="O89" s="10">
        <v>1</v>
      </c>
      <c r="P89" s="40">
        <v>126</v>
      </c>
      <c r="Q89" s="40" t="s">
        <v>36</v>
      </c>
      <c r="R89" s="39" t="s">
        <v>42</v>
      </c>
      <c r="S89" s="10">
        <f>59+18</f>
        <v>77</v>
      </c>
      <c r="T89" s="10">
        <f>27+14+8</f>
        <v>49</v>
      </c>
      <c r="U89" s="10">
        <v>109</v>
      </c>
      <c r="V89" s="10">
        <v>5</v>
      </c>
      <c r="W89" s="10">
        <v>8</v>
      </c>
      <c r="X89" s="10">
        <v>0</v>
      </c>
      <c r="Y89" s="76">
        <f>U89+V89+W89+X89</f>
        <v>122</v>
      </c>
      <c r="Z89" s="1">
        <f>Y89</f>
        <v>122</v>
      </c>
      <c r="AA89" s="2">
        <f>ROUNDUP(P89/3*2,0)</f>
        <v>84</v>
      </c>
      <c r="AB89" s="17">
        <f>U89/Z89*100</f>
        <v>89.344262295081961</v>
      </c>
      <c r="AC89" s="17">
        <f>U89/Y89*100</f>
        <v>89.344262295081961</v>
      </c>
      <c r="AD89" s="17">
        <f>U89/P89*100</f>
        <v>86.507936507936506</v>
      </c>
      <c r="AE89" s="18">
        <v>43466</v>
      </c>
      <c r="AF89" s="18">
        <v>43411</v>
      </c>
      <c r="AG89" s="10">
        <v>2019</v>
      </c>
      <c r="AH89" s="3">
        <v>54.717808219178082</v>
      </c>
      <c r="AI89" s="4">
        <v>47118</v>
      </c>
      <c r="AJ89" s="4">
        <v>47118</v>
      </c>
      <c r="AK89" s="1">
        <v>2028</v>
      </c>
      <c r="AL89" s="3">
        <v>64.873972602739727</v>
      </c>
      <c r="AM89" s="6">
        <f>(AJ89-AE89)/365</f>
        <v>10.005479452054795</v>
      </c>
      <c r="AN89" s="2">
        <v>9</v>
      </c>
      <c r="AO89" s="34">
        <v>1</v>
      </c>
    </row>
    <row r="90" spans="1:41" ht="15.5" x14ac:dyDescent="0.35">
      <c r="A90" s="76">
        <v>13</v>
      </c>
      <c r="B90" s="75" t="s">
        <v>167</v>
      </c>
      <c r="C90" s="35">
        <v>1</v>
      </c>
      <c r="D90" s="10">
        <v>2</v>
      </c>
      <c r="E90" s="1">
        <v>1968</v>
      </c>
      <c r="F90" s="10">
        <v>2</v>
      </c>
      <c r="G90" s="76">
        <v>3</v>
      </c>
      <c r="H90" s="10">
        <v>1</v>
      </c>
      <c r="I90" s="7">
        <v>7</v>
      </c>
      <c r="J90" s="10">
        <v>10</v>
      </c>
      <c r="K90" s="10">
        <v>422</v>
      </c>
      <c r="L90" s="18">
        <v>43992</v>
      </c>
      <c r="M90" s="10">
        <v>4</v>
      </c>
      <c r="N90" s="76" t="s">
        <v>28</v>
      </c>
      <c r="O90" s="10">
        <v>1</v>
      </c>
      <c r="P90" s="10">
        <v>119</v>
      </c>
      <c r="Q90" s="10" t="s">
        <v>161</v>
      </c>
      <c r="R90" s="7" t="s">
        <v>162</v>
      </c>
      <c r="S90" s="10">
        <v>67</v>
      </c>
      <c r="T90" s="10">
        <v>52</v>
      </c>
      <c r="U90" s="10">
        <v>78</v>
      </c>
      <c r="V90" s="10">
        <v>22</v>
      </c>
      <c r="W90" s="10">
        <v>17</v>
      </c>
      <c r="X90" s="10">
        <v>0</v>
      </c>
      <c r="Y90" s="76">
        <f>U90+V90+W90+X90</f>
        <v>117</v>
      </c>
      <c r="Z90" s="1">
        <f>Y90</f>
        <v>117</v>
      </c>
      <c r="AA90" s="2">
        <f>ROUNDUP(P90/3*2,0)</f>
        <v>80</v>
      </c>
      <c r="AB90" s="17">
        <f>U90/Z90*100</f>
        <v>66.666666666666657</v>
      </c>
      <c r="AC90" s="17">
        <f>U90/Y90*100</f>
        <v>66.666666666666657</v>
      </c>
      <c r="AD90" s="17">
        <f>U90/P90*100</f>
        <v>65.546218487394952</v>
      </c>
      <c r="AE90" s="18"/>
      <c r="AF90" s="18"/>
      <c r="AG90" s="10"/>
      <c r="AH90" s="3"/>
      <c r="AI90" s="4"/>
      <c r="AJ90" s="4"/>
      <c r="AK90" s="1"/>
      <c r="AL90" s="3"/>
      <c r="AM90" s="6"/>
      <c r="AN90" s="2"/>
      <c r="AO90" s="34"/>
    </row>
    <row r="91" spans="1:41" ht="15.5" x14ac:dyDescent="0.35">
      <c r="A91" s="76">
        <v>13</v>
      </c>
      <c r="B91" s="75" t="s">
        <v>168</v>
      </c>
      <c r="C91" s="35">
        <v>1</v>
      </c>
      <c r="D91" s="10">
        <v>2</v>
      </c>
      <c r="E91" s="1">
        <v>1968</v>
      </c>
      <c r="F91" s="10">
        <v>2</v>
      </c>
      <c r="G91" s="76">
        <v>3</v>
      </c>
      <c r="H91" s="10">
        <v>1</v>
      </c>
      <c r="I91" s="7">
        <v>7</v>
      </c>
      <c r="J91" s="10">
        <v>10</v>
      </c>
      <c r="K91" s="10">
        <v>433</v>
      </c>
      <c r="L91" s="18">
        <v>43992</v>
      </c>
      <c r="M91" s="10">
        <v>4</v>
      </c>
      <c r="N91" s="76" t="s">
        <v>28</v>
      </c>
      <c r="O91" s="10">
        <v>2</v>
      </c>
      <c r="P91" s="10">
        <v>119</v>
      </c>
      <c r="Q91" s="10" t="s">
        <v>161</v>
      </c>
      <c r="R91" s="7" t="s">
        <v>162</v>
      </c>
      <c r="S91" s="10">
        <v>67</v>
      </c>
      <c r="T91" s="10">
        <v>52</v>
      </c>
      <c r="U91" s="10">
        <v>81</v>
      </c>
      <c r="V91" s="10">
        <v>20</v>
      </c>
      <c r="W91" s="10">
        <v>16</v>
      </c>
      <c r="X91" s="10">
        <v>0</v>
      </c>
      <c r="Y91" s="76">
        <f>U91+V91+W91+X91</f>
        <v>117</v>
      </c>
      <c r="Z91" s="1">
        <f>Y91</f>
        <v>117</v>
      </c>
      <c r="AA91" s="2">
        <f>ROUNDUP(P91/3*2,0)</f>
        <v>80</v>
      </c>
      <c r="AB91" s="17">
        <f>U91/Z91*100</f>
        <v>69.230769230769226</v>
      </c>
      <c r="AC91" s="17">
        <f>U91/Y91*100</f>
        <v>69.230769230769226</v>
      </c>
      <c r="AD91" s="17">
        <f>U91/P91*100</f>
        <v>68.067226890756302</v>
      </c>
      <c r="AE91" s="18">
        <v>43992</v>
      </c>
      <c r="AF91" s="18">
        <v>43992</v>
      </c>
      <c r="AG91" s="10">
        <v>2020</v>
      </c>
      <c r="AH91" s="3">
        <v>52.013698630136986</v>
      </c>
      <c r="AI91" s="4">
        <v>47278</v>
      </c>
      <c r="AJ91" s="4">
        <v>47278</v>
      </c>
      <c r="AK91" s="1">
        <v>2029</v>
      </c>
      <c r="AL91" s="3">
        <v>61.016438356164386</v>
      </c>
      <c r="AM91" s="6">
        <f>(AJ91-AE91)/365</f>
        <v>9.0027397260273965</v>
      </c>
      <c r="AN91" s="2">
        <v>9</v>
      </c>
      <c r="AO91" s="34">
        <v>2</v>
      </c>
    </row>
    <row r="92" spans="1:41" ht="15.5" x14ac:dyDescent="0.35">
      <c r="A92" s="76">
        <v>13</v>
      </c>
      <c r="B92" s="75" t="s">
        <v>169</v>
      </c>
      <c r="C92" s="35">
        <v>2</v>
      </c>
      <c r="D92" s="10">
        <v>2</v>
      </c>
      <c r="E92" s="1">
        <v>1976</v>
      </c>
      <c r="F92" s="10">
        <v>2</v>
      </c>
      <c r="G92" s="76">
        <v>2</v>
      </c>
      <c r="H92" s="10">
        <v>2</v>
      </c>
      <c r="I92" s="7">
        <v>7</v>
      </c>
      <c r="J92" s="10">
        <v>10</v>
      </c>
      <c r="K92" s="10">
        <v>433</v>
      </c>
      <c r="L92" s="18">
        <v>43992</v>
      </c>
      <c r="M92" s="10">
        <v>4</v>
      </c>
      <c r="N92" s="76" t="s">
        <v>28</v>
      </c>
      <c r="O92" s="10">
        <v>1</v>
      </c>
      <c r="P92" s="10">
        <v>119</v>
      </c>
      <c r="Q92" s="10" t="s">
        <v>161</v>
      </c>
      <c r="R92" s="7" t="s">
        <v>162</v>
      </c>
      <c r="S92" s="10">
        <v>67</v>
      </c>
      <c r="T92" s="10">
        <v>52</v>
      </c>
      <c r="U92" s="10">
        <v>81</v>
      </c>
      <c r="V92" s="10">
        <v>17</v>
      </c>
      <c r="W92" s="10">
        <v>18</v>
      </c>
      <c r="X92" s="10">
        <v>0</v>
      </c>
      <c r="Y92" s="76">
        <f>U92+V92+W92+X92</f>
        <v>116</v>
      </c>
      <c r="Z92" s="1">
        <f>Y92</f>
        <v>116</v>
      </c>
      <c r="AA92" s="2">
        <f>ROUNDUP(P92/3*2,0)</f>
        <v>80</v>
      </c>
      <c r="AB92" s="17">
        <f>U92/Z92*100</f>
        <v>69.827586206896555</v>
      </c>
      <c r="AC92" s="17">
        <f>U92/Y92*100</f>
        <v>69.827586206896555</v>
      </c>
      <c r="AD92" s="17">
        <f>U92/P92*100</f>
        <v>68.067226890756302</v>
      </c>
      <c r="AE92" s="18">
        <v>43992</v>
      </c>
      <c r="AF92" s="18">
        <v>43992</v>
      </c>
      <c r="AG92" s="10">
        <v>2020</v>
      </c>
      <c r="AH92" s="3">
        <v>43.972602739726028</v>
      </c>
      <c r="AI92" s="4">
        <v>47278</v>
      </c>
      <c r="AJ92" s="4">
        <v>47278</v>
      </c>
      <c r="AK92" s="1">
        <v>2029</v>
      </c>
      <c r="AL92" s="3">
        <v>52.975342465753428</v>
      </c>
      <c r="AM92" s="6">
        <f>(AJ92-AE92)/365</f>
        <v>9.0027397260273965</v>
      </c>
      <c r="AN92" s="2">
        <v>9</v>
      </c>
      <c r="AO92" s="34">
        <v>2</v>
      </c>
    </row>
    <row r="93" spans="1:41" ht="15.5" x14ac:dyDescent="0.35">
      <c r="A93" s="76">
        <v>13</v>
      </c>
      <c r="B93" s="75" t="s">
        <v>170</v>
      </c>
      <c r="C93" s="35">
        <v>1</v>
      </c>
      <c r="D93" s="10">
        <v>1</v>
      </c>
      <c r="E93" s="1">
        <v>1961</v>
      </c>
      <c r="F93" s="10">
        <v>4</v>
      </c>
      <c r="G93" s="76">
        <v>1</v>
      </c>
      <c r="H93" s="10">
        <v>2</v>
      </c>
      <c r="I93" s="7">
        <v>7</v>
      </c>
      <c r="J93" s="10">
        <v>10</v>
      </c>
      <c r="K93" s="10">
        <v>409</v>
      </c>
      <c r="L93" s="18">
        <v>43992</v>
      </c>
      <c r="M93" s="10">
        <v>2</v>
      </c>
      <c r="N93" s="76" t="s">
        <v>28</v>
      </c>
      <c r="O93" s="10">
        <v>1</v>
      </c>
      <c r="P93" s="10">
        <v>119</v>
      </c>
      <c r="Q93" s="10" t="s">
        <v>161</v>
      </c>
      <c r="R93" s="7" t="s">
        <v>162</v>
      </c>
      <c r="S93" s="10">
        <v>67</v>
      </c>
      <c r="T93" s="10">
        <v>52</v>
      </c>
      <c r="U93" s="10">
        <v>98</v>
      </c>
      <c r="V93" s="10">
        <v>17</v>
      </c>
      <c r="W93" s="10">
        <v>4</v>
      </c>
      <c r="X93" s="10">
        <v>0</v>
      </c>
      <c r="Y93" s="76">
        <f>U93+V93+W93+X93</f>
        <v>119</v>
      </c>
      <c r="Z93" s="1">
        <f>Y93</f>
        <v>119</v>
      </c>
      <c r="AA93" s="2">
        <f>ROUNDUP(P93/3*2,0)</f>
        <v>80</v>
      </c>
      <c r="AB93" s="17">
        <f>U93/Z93*100</f>
        <v>82.35294117647058</v>
      </c>
      <c r="AC93" s="17">
        <f>U93/Y93*100</f>
        <v>82.35294117647058</v>
      </c>
      <c r="AD93" s="17">
        <f>U93/P93*100</f>
        <v>82.35294117647058</v>
      </c>
      <c r="AE93" s="18">
        <v>44044</v>
      </c>
      <c r="AF93" s="18">
        <v>43992</v>
      </c>
      <c r="AG93" s="10">
        <v>2020</v>
      </c>
      <c r="AH93" s="3">
        <v>59.293150684931504</v>
      </c>
      <c r="AI93" s="4">
        <v>47330</v>
      </c>
      <c r="AJ93" s="4">
        <v>47330</v>
      </c>
      <c r="AK93" s="1">
        <v>2029</v>
      </c>
      <c r="AL93" s="3">
        <v>68.438356164383563</v>
      </c>
      <c r="AM93" s="6">
        <f>(AJ93-AE93)/365</f>
        <v>9.0027397260273965</v>
      </c>
      <c r="AN93" s="2">
        <v>9</v>
      </c>
      <c r="AO93" s="34">
        <v>1</v>
      </c>
    </row>
    <row r="94" spans="1:41" ht="15.5" x14ac:dyDescent="0.35">
      <c r="A94" s="76">
        <v>13</v>
      </c>
      <c r="B94" s="75" t="s">
        <v>171</v>
      </c>
      <c r="C94" s="35">
        <v>2</v>
      </c>
      <c r="D94" s="10">
        <v>2</v>
      </c>
      <c r="E94" s="1">
        <v>1982</v>
      </c>
      <c r="F94" s="10">
        <v>2</v>
      </c>
      <c r="G94" s="76">
        <v>2</v>
      </c>
      <c r="H94" s="10">
        <v>1</v>
      </c>
      <c r="I94" s="7">
        <v>7</v>
      </c>
      <c r="J94" s="10">
        <v>10</v>
      </c>
      <c r="K94" s="10">
        <v>422</v>
      </c>
      <c r="L94" s="18">
        <v>43992</v>
      </c>
      <c r="M94" s="10">
        <v>4</v>
      </c>
      <c r="N94" s="76" t="s">
        <v>28</v>
      </c>
      <c r="O94" s="10">
        <v>1</v>
      </c>
      <c r="P94" s="10">
        <v>119</v>
      </c>
      <c r="Q94" s="10" t="s">
        <v>161</v>
      </c>
      <c r="R94" s="7" t="s">
        <v>162</v>
      </c>
      <c r="S94" s="10">
        <v>67</v>
      </c>
      <c r="T94" s="10">
        <v>52</v>
      </c>
      <c r="U94" s="10">
        <v>81</v>
      </c>
      <c r="V94" s="10">
        <v>25</v>
      </c>
      <c r="W94" s="10">
        <v>11</v>
      </c>
      <c r="X94" s="10">
        <v>0</v>
      </c>
      <c r="Y94" s="76">
        <f>U94+V94+W94+X94</f>
        <v>117</v>
      </c>
      <c r="Z94" s="1">
        <f>Y94</f>
        <v>117</v>
      </c>
      <c r="AA94" s="2">
        <f>ROUNDUP(P94/3*2,0)</f>
        <v>80</v>
      </c>
      <c r="AB94" s="17">
        <f>U94/Z94*100</f>
        <v>69.230769230769226</v>
      </c>
      <c r="AC94" s="17">
        <f>U94/Y94*100</f>
        <v>69.230769230769226</v>
      </c>
      <c r="AD94" s="17">
        <f>U94/P94*100</f>
        <v>68.067226890756302</v>
      </c>
      <c r="AE94" s="18">
        <v>43992</v>
      </c>
      <c r="AF94" s="18">
        <v>43992</v>
      </c>
      <c r="AG94" s="10">
        <v>2020</v>
      </c>
      <c r="AH94" s="3">
        <v>37.69315068493151</v>
      </c>
      <c r="AI94" s="4">
        <v>47278</v>
      </c>
      <c r="AJ94" s="4">
        <v>47278</v>
      </c>
      <c r="AK94" s="1">
        <v>2029</v>
      </c>
      <c r="AL94" s="3">
        <v>46.695890410958903</v>
      </c>
      <c r="AM94" s="6">
        <f>(AJ94-AE94)/365</f>
        <v>9.0027397260273965</v>
      </c>
      <c r="AN94" s="2">
        <v>9</v>
      </c>
      <c r="AO94" s="34">
        <v>1</v>
      </c>
    </row>
    <row r="95" spans="1:41" ht="15.5" x14ac:dyDescent="0.35">
      <c r="A95" s="76">
        <v>13</v>
      </c>
      <c r="B95" s="75" t="s">
        <v>172</v>
      </c>
      <c r="C95" s="77">
        <v>2</v>
      </c>
      <c r="D95" s="40">
        <v>1</v>
      </c>
      <c r="E95" s="45">
        <v>1966</v>
      </c>
      <c r="F95" s="40">
        <v>1</v>
      </c>
      <c r="G95" s="76">
        <v>1</v>
      </c>
      <c r="H95" s="40">
        <v>2</v>
      </c>
      <c r="I95" s="7">
        <v>7</v>
      </c>
      <c r="J95" s="10">
        <v>10</v>
      </c>
      <c r="K95" s="10">
        <v>422</v>
      </c>
      <c r="L95" s="18">
        <v>43992</v>
      </c>
      <c r="M95" s="40">
        <v>2</v>
      </c>
      <c r="N95" s="76" t="s">
        <v>28</v>
      </c>
      <c r="O95" s="10">
        <v>1</v>
      </c>
      <c r="P95" s="10">
        <v>119</v>
      </c>
      <c r="Q95" s="10" t="s">
        <v>161</v>
      </c>
      <c r="R95" s="7" t="s">
        <v>162</v>
      </c>
      <c r="S95" s="10">
        <v>67</v>
      </c>
      <c r="T95" s="10">
        <v>52</v>
      </c>
      <c r="U95" s="40">
        <v>80</v>
      </c>
      <c r="V95" s="40">
        <v>23</v>
      </c>
      <c r="W95" s="40">
        <v>14</v>
      </c>
      <c r="X95" s="40">
        <v>0</v>
      </c>
      <c r="Y95" s="76">
        <f>U95+V95+W95+X95</f>
        <v>117</v>
      </c>
      <c r="Z95" s="45">
        <f>Y95</f>
        <v>117</v>
      </c>
      <c r="AA95" s="2">
        <f>ROUNDUP(P95/3*2,0)</f>
        <v>80</v>
      </c>
      <c r="AB95" s="43">
        <f>U95/Z95*100</f>
        <v>68.376068376068375</v>
      </c>
      <c r="AC95" s="43">
        <f>U95/Y95*100</f>
        <v>68.376068376068375</v>
      </c>
      <c r="AD95" s="43">
        <f>U95/P95*100</f>
        <v>67.226890756302524</v>
      </c>
      <c r="AE95" s="41">
        <v>44044</v>
      </c>
      <c r="AF95" s="18">
        <v>43992</v>
      </c>
      <c r="AG95" s="40">
        <v>2020</v>
      </c>
      <c r="AH95" s="47">
        <v>54.369863013698627</v>
      </c>
      <c r="AI95" s="48">
        <v>47330</v>
      </c>
      <c r="AJ95" s="48">
        <v>47330</v>
      </c>
      <c r="AK95" s="45">
        <v>2029</v>
      </c>
      <c r="AL95" s="47">
        <v>63.515068493150686</v>
      </c>
      <c r="AM95" s="50">
        <f>(AJ95-AE95)/365</f>
        <v>9.0027397260273965</v>
      </c>
      <c r="AN95" s="46">
        <v>9</v>
      </c>
      <c r="AO95" s="44">
        <v>1</v>
      </c>
    </row>
    <row r="96" spans="1:41" ht="15.5" x14ac:dyDescent="0.35">
      <c r="A96" s="76">
        <v>13</v>
      </c>
      <c r="B96" s="75" t="s">
        <v>173</v>
      </c>
      <c r="C96" s="35">
        <v>0</v>
      </c>
      <c r="D96" s="10">
        <v>2</v>
      </c>
      <c r="E96" s="1"/>
      <c r="F96" s="10">
        <v>4</v>
      </c>
      <c r="G96" s="76">
        <v>1</v>
      </c>
      <c r="H96" s="10">
        <v>2</v>
      </c>
      <c r="I96" s="7">
        <v>7</v>
      </c>
      <c r="J96" s="10">
        <v>10</v>
      </c>
      <c r="K96" s="10">
        <v>433</v>
      </c>
      <c r="L96" s="18">
        <v>43992</v>
      </c>
      <c r="M96" s="10">
        <v>2</v>
      </c>
      <c r="N96" s="76" t="s">
        <v>28</v>
      </c>
      <c r="O96" s="10">
        <v>1</v>
      </c>
      <c r="P96" s="10">
        <v>119</v>
      </c>
      <c r="Q96" s="10" t="s">
        <v>161</v>
      </c>
      <c r="R96" s="7" t="s">
        <v>162</v>
      </c>
      <c r="S96" s="10">
        <v>67</v>
      </c>
      <c r="T96" s="10">
        <v>52</v>
      </c>
      <c r="U96" s="10">
        <v>82</v>
      </c>
      <c r="V96" s="10">
        <v>17</v>
      </c>
      <c r="W96" s="10">
        <v>17</v>
      </c>
      <c r="X96" s="10">
        <v>0</v>
      </c>
      <c r="Y96" s="76">
        <f>U96+V96+W96+X96</f>
        <v>116</v>
      </c>
      <c r="Z96" s="1">
        <f>Y96</f>
        <v>116</v>
      </c>
      <c r="AA96" s="2">
        <f>ROUNDUP(P96/3*2,0)</f>
        <v>80</v>
      </c>
      <c r="AB96" s="17">
        <f>U96/Z96*100</f>
        <v>70.689655172413794</v>
      </c>
      <c r="AC96" s="17">
        <f>U96/Y96*100</f>
        <v>70.689655172413794</v>
      </c>
      <c r="AD96" s="17">
        <f>U96/P96*100</f>
        <v>68.907563025210081</v>
      </c>
      <c r="AE96" s="18">
        <v>44044</v>
      </c>
      <c r="AF96" s="18">
        <v>43992</v>
      </c>
      <c r="AG96" s="10">
        <v>2020</v>
      </c>
      <c r="AH96" s="3"/>
      <c r="AI96" s="4">
        <v>47330</v>
      </c>
      <c r="AJ96" s="4">
        <v>47330</v>
      </c>
      <c r="AK96" s="1">
        <v>2029</v>
      </c>
      <c r="AL96" s="3"/>
      <c r="AM96" s="6">
        <f>(AJ96-AE96)/365</f>
        <v>9.0027397260273965</v>
      </c>
      <c r="AN96" s="2">
        <v>9</v>
      </c>
      <c r="AO96" s="34">
        <v>2</v>
      </c>
    </row>
    <row r="97" spans="1:41" ht="15.5" x14ac:dyDescent="0.35">
      <c r="A97" s="76">
        <v>13</v>
      </c>
      <c r="B97" s="75" t="s">
        <v>174</v>
      </c>
      <c r="C97" s="35">
        <v>0</v>
      </c>
      <c r="D97" s="10">
        <v>1</v>
      </c>
      <c r="E97" s="1">
        <v>1968</v>
      </c>
      <c r="F97" s="10">
        <v>2</v>
      </c>
      <c r="G97" s="76">
        <v>3</v>
      </c>
      <c r="H97" s="10">
        <v>1</v>
      </c>
      <c r="I97" s="7">
        <v>7</v>
      </c>
      <c r="J97" s="10">
        <v>10</v>
      </c>
      <c r="K97" s="10">
        <v>422</v>
      </c>
      <c r="L97" s="18">
        <v>43992</v>
      </c>
      <c r="M97" s="10">
        <v>4</v>
      </c>
      <c r="N97" s="76" t="s">
        <v>28</v>
      </c>
      <c r="O97" s="10">
        <v>1</v>
      </c>
      <c r="P97" s="10">
        <v>119</v>
      </c>
      <c r="Q97" s="10" t="s">
        <v>161</v>
      </c>
      <c r="R97" s="7" t="s">
        <v>162</v>
      </c>
      <c r="S97" s="10">
        <v>67</v>
      </c>
      <c r="T97" s="10">
        <v>52</v>
      </c>
      <c r="U97" s="10">
        <v>80</v>
      </c>
      <c r="V97" s="10">
        <v>23</v>
      </c>
      <c r="W97" s="10">
        <v>14</v>
      </c>
      <c r="X97" s="10">
        <v>0</v>
      </c>
      <c r="Y97" s="76">
        <f>U97+V97+W97+X97</f>
        <v>117</v>
      </c>
      <c r="Z97" s="1">
        <f>Y97</f>
        <v>117</v>
      </c>
      <c r="AA97" s="2">
        <f>ROUNDUP(P97/3*2,0)</f>
        <v>80</v>
      </c>
      <c r="AB97" s="17">
        <f>U97/Z97*100</f>
        <v>68.376068376068375</v>
      </c>
      <c r="AC97" s="17">
        <f>U97/Y97*100</f>
        <v>68.376068376068375</v>
      </c>
      <c r="AD97" s="17">
        <f>U97/P97*100</f>
        <v>67.226890756302524</v>
      </c>
      <c r="AE97" s="18">
        <v>43992</v>
      </c>
      <c r="AF97" s="18">
        <v>43992</v>
      </c>
      <c r="AG97" s="10">
        <v>2020</v>
      </c>
      <c r="AH97" s="3">
        <v>51.978082191780821</v>
      </c>
      <c r="AI97" s="4">
        <v>47278</v>
      </c>
      <c r="AJ97" s="4">
        <v>47278</v>
      </c>
      <c r="AK97" s="1">
        <v>2029</v>
      </c>
      <c r="AL97" s="3">
        <v>60.980821917808221</v>
      </c>
      <c r="AM97" s="6">
        <f>(AJ97-AE97)/365</f>
        <v>9.0027397260273965</v>
      </c>
      <c r="AN97" s="2">
        <v>9</v>
      </c>
      <c r="AO97" s="34">
        <v>1</v>
      </c>
    </row>
  </sheetData>
  <pageMargins left="0.70866141732283472" right="0.70866141732283472" top="0.98425196850393704" bottom="0.98425196850393704" header="0.51181102362204722" footer="0.51181102362204722"/>
  <pageSetup paperSize="9" scale="50" pageOrder="overThenDown" orientation="landscape" r:id="rId1"/>
  <headerFooter>
    <oddHeader>&amp;L&amp;"-,Fett"Verfassungsgerichtshof des Freistaates Sachsen
Wahlen der Richterinnen und Richter&amp;C&amp;"-,Fett"Landesverfassungsgerichte und Justizialisierung
(DFG - Gz: RE 1376/4-1; AOBJ: 644495&amp;R&amp;"-,Fett"&amp;P/&amp;N</oddHeader>
    <oddFooter xml:space="preserve">&amp;L&amp;"-,Fett"&amp;9Zitiervorschlag: Werner Reutter, Sächsischer Verfassungsgerichtshof 
Wahl der Richterinnen und Richter. HU Berlin 2018
https://hu-berlin/lverfge&amp;R&amp;9Erstellt von: Werner Reutter
Humboldt-Universität zu Berlin
Stand:  &amp;D&amp;11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SN Rohdaten</vt:lpstr>
      <vt:lpstr>SN kodiert</vt:lpstr>
      <vt:lpstr>'SN kodiert'!Drucktitel</vt:lpstr>
      <vt:lpstr>'SN Rohdaten'!Drucktitel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Reutter</dc:creator>
  <cp:lastModifiedBy>Maria</cp:lastModifiedBy>
  <cp:lastPrinted>2020-08-03T14:01:57Z</cp:lastPrinted>
  <dcterms:created xsi:type="dcterms:W3CDTF">2018-08-20T14:05:33Z</dcterms:created>
  <dcterms:modified xsi:type="dcterms:W3CDTF">2021-02-22T21:22:18Z</dcterms:modified>
</cp:coreProperties>
</file>